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2915" windowHeight="10530"/>
  </bookViews>
  <sheets>
    <sheet name="세금계산서" sheetId="1" r:id="rId1"/>
    <sheet name="업체데이터" sheetId="3" r:id="rId2"/>
  </sheets>
  <calcPr calcId="125725"/>
</workbook>
</file>

<file path=xl/calcChain.xml><?xml version="1.0" encoding="utf-8"?>
<calcChain xmlns="http://schemas.openxmlformats.org/spreadsheetml/2006/main">
  <c r="B14" i="1"/>
  <c r="B38" s="1"/>
  <c r="AC34"/>
  <c r="V34"/>
  <c r="V32"/>
  <c r="AC30"/>
  <c r="V30"/>
  <c r="M34"/>
  <c r="F34"/>
  <c r="F32"/>
  <c r="M30"/>
  <c r="F30"/>
  <c r="W28"/>
  <c r="X28"/>
  <c r="Y28"/>
  <c r="Z28"/>
  <c r="AA28"/>
  <c r="AB28"/>
  <c r="AC28"/>
  <c r="AD28"/>
  <c r="AE28"/>
  <c r="AF28"/>
  <c r="AG28"/>
  <c r="V28"/>
  <c r="G28"/>
  <c r="H28"/>
  <c r="I28"/>
  <c r="J28"/>
  <c r="K28"/>
  <c r="L28"/>
  <c r="M28"/>
  <c r="N28"/>
  <c r="O28"/>
  <c r="P28"/>
  <c r="Q28"/>
  <c r="F28"/>
  <c r="W4"/>
  <c r="X4"/>
  <c r="Y4"/>
  <c r="Z4"/>
  <c r="AA4"/>
  <c r="AB4"/>
  <c r="AC4"/>
  <c r="AD4"/>
  <c r="AE4"/>
  <c r="AF4"/>
  <c r="AG4"/>
  <c r="V4"/>
  <c r="G4"/>
  <c r="H4"/>
  <c r="I4"/>
  <c r="J4"/>
  <c r="K4"/>
  <c r="L4"/>
  <c r="M4"/>
  <c r="N4"/>
  <c r="O4"/>
  <c r="P4"/>
  <c r="Q4"/>
  <c r="F4"/>
  <c r="AC10"/>
  <c r="V10"/>
  <c r="V8"/>
  <c r="AC6"/>
  <c r="V6"/>
  <c r="M10"/>
  <c r="F10"/>
  <c r="F8"/>
  <c r="M6"/>
  <c r="F6"/>
  <c r="F14"/>
  <c r="T14"/>
  <c r="U14"/>
  <c r="V14"/>
  <c r="W14"/>
  <c r="X14"/>
  <c r="Y14"/>
  <c r="Z14"/>
  <c r="AA14"/>
  <c r="AB14"/>
  <c r="S14"/>
  <c r="S38" s="1"/>
  <c r="I14"/>
  <c r="J14"/>
  <c r="J38" s="1"/>
  <c r="K14"/>
  <c r="L14"/>
  <c r="L38" s="1"/>
  <c r="M14"/>
  <c r="N14"/>
  <c r="N38" s="1"/>
  <c r="O14"/>
  <c r="P14"/>
  <c r="P38" s="1"/>
  <c r="Q14"/>
  <c r="R14"/>
  <c r="R38" s="1"/>
  <c r="H14"/>
  <c r="H38" s="1"/>
  <c r="I38"/>
  <c r="K38"/>
  <c r="M38"/>
  <c r="O38"/>
  <c r="Q38"/>
  <c r="T38"/>
  <c r="U38"/>
  <c r="V38"/>
  <c r="W38"/>
  <c r="X38"/>
  <c r="Y38"/>
  <c r="Z38"/>
  <c r="AA38"/>
  <c r="AB38"/>
  <c r="F38"/>
  <c r="D41"/>
  <c r="D42"/>
  <c r="D43"/>
  <c r="D40"/>
  <c r="M41"/>
  <c r="M42"/>
  <c r="M43"/>
  <c r="M40"/>
  <c r="J41"/>
  <c r="J42"/>
  <c r="J43"/>
  <c r="J40"/>
  <c r="B21"/>
  <c r="AA17"/>
  <c r="AA41" s="1"/>
  <c r="AA19"/>
  <c r="AA43" s="1"/>
  <c r="U17"/>
  <c r="U18"/>
  <c r="U42" s="1"/>
  <c r="U19"/>
  <c r="U16"/>
  <c r="AA16" s="1"/>
  <c r="U41"/>
  <c r="U43"/>
  <c r="P41"/>
  <c r="P42"/>
  <c r="P43"/>
  <c r="U40"/>
  <c r="P40"/>
  <c r="E14"/>
  <c r="C16" s="1"/>
  <c r="C40" s="1"/>
  <c r="D14"/>
  <c r="B16" s="1"/>
  <c r="B40" s="1"/>
  <c r="E38" l="1"/>
  <c r="D38"/>
  <c r="AA18"/>
  <c r="AA42" s="1"/>
  <c r="B45"/>
  <c r="AA40"/>
</calcChain>
</file>

<file path=xl/comments1.xml><?xml version="1.0" encoding="utf-8"?>
<comments xmlns="http://schemas.openxmlformats.org/spreadsheetml/2006/main">
  <authors>
    <author>Kwangil.Yoo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Kwangil.Yoo: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번호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하이픈</t>
        </r>
        <r>
          <rPr>
            <sz val="9"/>
            <color indexed="81"/>
            <rFont val="Tahoma"/>
            <family val="2"/>
          </rPr>
          <t>(-)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<sst xmlns="http://schemas.openxmlformats.org/spreadsheetml/2006/main" count="185" uniqueCount="118">
  <si>
    <t>[별지 제11호 서식]</t>
    <phoneticPr fontId="5" type="noConversion"/>
  </si>
  <si>
    <t>세 금 계 산 서</t>
  </si>
  <si>
    <t>주     소</t>
    <phoneticPr fontId="5" type="noConversion"/>
  </si>
  <si>
    <t>업     태</t>
    <phoneticPr fontId="5" type="noConversion"/>
  </si>
  <si>
    <t>월</t>
    <phoneticPr fontId="5" type="noConversion"/>
  </si>
  <si>
    <t>일</t>
    <phoneticPr fontId="5" type="noConversion"/>
  </si>
  <si>
    <t>규격</t>
    <phoneticPr fontId="5" type="noConversion"/>
  </si>
  <si>
    <t>단      가</t>
    <phoneticPr fontId="5" type="noConversion"/>
  </si>
  <si>
    <t>세        액</t>
    <phoneticPr fontId="5" type="noConversion"/>
  </si>
  <si>
    <t>비고</t>
    <phoneticPr fontId="5" type="noConversion"/>
  </si>
  <si>
    <t>합계금액</t>
    <phoneticPr fontId="5" type="noConversion"/>
  </si>
  <si>
    <t>수  표</t>
    <phoneticPr fontId="5" type="noConversion"/>
  </si>
  <si>
    <t xml:space="preserve">이 금액을 </t>
    <phoneticPr fontId="5" type="noConversion"/>
  </si>
  <si>
    <t>22226-28131일 '96.3.27승인</t>
    <phoneticPr fontId="5" type="noConversion"/>
  </si>
  <si>
    <t>인쇄용지(특급)34g/m2 182mmx128mm</t>
  </si>
  <si>
    <t>[별지 제11호 서식]</t>
    <phoneticPr fontId="5" type="noConversion"/>
  </si>
  <si>
    <t>현  금</t>
    <phoneticPr fontId="5" type="noConversion"/>
  </si>
  <si>
    <t>어  음</t>
    <phoneticPr fontId="5" type="noConversion"/>
  </si>
  <si>
    <t>외상미수금</t>
    <phoneticPr fontId="5" type="noConversion"/>
  </si>
  <si>
    <t xml:space="preserve">이 금액을 </t>
    <phoneticPr fontId="5" type="noConversion"/>
  </si>
  <si>
    <t>청구</t>
    <phoneticPr fontId="6" type="noConversion"/>
  </si>
  <si>
    <t>함</t>
    <phoneticPr fontId="5" type="noConversion"/>
  </si>
  <si>
    <t>품          목</t>
    <phoneticPr fontId="5" type="noConversion"/>
  </si>
  <si>
    <t>수량</t>
    <phoneticPr fontId="5" type="noConversion"/>
  </si>
  <si>
    <t>공  급  가  액</t>
    <phoneticPr fontId="5" type="noConversion"/>
  </si>
  <si>
    <t>작     성</t>
    <phoneticPr fontId="5" type="noConversion"/>
  </si>
  <si>
    <t>공      급      가      액</t>
    <phoneticPr fontId="5" type="noConversion"/>
  </si>
  <si>
    <t>세               액</t>
    <phoneticPr fontId="5" type="noConversion"/>
  </si>
  <si>
    <t>년</t>
    <phoneticPr fontId="5" type="noConversion"/>
  </si>
  <si>
    <t>월</t>
    <phoneticPr fontId="5" type="noConversion"/>
  </si>
  <si>
    <t>일</t>
    <phoneticPr fontId="5" type="noConversion"/>
  </si>
  <si>
    <t>공란수</t>
    <phoneticPr fontId="5" type="noConversion"/>
  </si>
  <si>
    <t>백</t>
    <phoneticPr fontId="5" type="noConversion"/>
  </si>
  <si>
    <t>십</t>
    <phoneticPr fontId="5" type="noConversion"/>
  </si>
  <si>
    <t>억</t>
    <phoneticPr fontId="5" type="noConversion"/>
  </si>
  <si>
    <t>천</t>
    <phoneticPr fontId="5" type="noConversion"/>
  </si>
  <si>
    <t>만</t>
    <phoneticPr fontId="5" type="noConversion"/>
  </si>
  <si>
    <t>비      고</t>
    <phoneticPr fontId="5" type="noConversion"/>
  </si>
  <si>
    <t>공급받는자</t>
    <phoneticPr fontId="5" type="noConversion"/>
  </si>
  <si>
    <t>등록번호</t>
    <phoneticPr fontId="5" type="noConversion"/>
  </si>
  <si>
    <t>상     호</t>
    <phoneticPr fontId="5" type="noConversion"/>
  </si>
  <si>
    <t>(법인명)</t>
    <phoneticPr fontId="5" type="noConversion"/>
  </si>
  <si>
    <t>사 업 장</t>
    <phoneticPr fontId="5" type="noConversion"/>
  </si>
  <si>
    <t>공 급 자</t>
    <phoneticPr fontId="5" type="noConversion"/>
  </si>
  <si>
    <t>등록번호</t>
    <phoneticPr fontId="5" type="noConversion"/>
  </si>
  <si>
    <t>상     호</t>
    <phoneticPr fontId="5" type="noConversion"/>
  </si>
  <si>
    <t>(법인명)</t>
    <phoneticPr fontId="5" type="noConversion"/>
  </si>
  <si>
    <t>사 업 장</t>
    <phoneticPr fontId="5" type="noConversion"/>
  </si>
  <si>
    <t>주     소</t>
    <phoneticPr fontId="5" type="noConversion"/>
  </si>
  <si>
    <t>업     태</t>
    <phoneticPr fontId="5" type="noConversion"/>
  </si>
  <si>
    <t>성명</t>
    <phoneticPr fontId="5" type="noConversion"/>
  </si>
  <si>
    <t>종목</t>
    <phoneticPr fontId="5" type="noConversion"/>
  </si>
  <si>
    <t>(</t>
    <phoneticPr fontId="5" type="noConversion"/>
  </si>
  <si>
    <t>)</t>
    <phoneticPr fontId="6" type="noConversion"/>
  </si>
  <si>
    <t>책   번   호</t>
    <phoneticPr fontId="5" type="noConversion"/>
  </si>
  <si>
    <t>권</t>
    <phoneticPr fontId="6" type="noConversion"/>
  </si>
  <si>
    <t>호</t>
    <phoneticPr fontId="5" type="noConversion"/>
  </si>
  <si>
    <t>보  관  용</t>
    <phoneticPr fontId="5" type="noConversion"/>
  </si>
  <si>
    <t>일 련 번 호</t>
    <phoneticPr fontId="5" type="noConversion"/>
  </si>
  <si>
    <t>인</t>
    <phoneticPr fontId="5" type="noConversion"/>
  </si>
  <si>
    <t>인</t>
    <phoneticPr fontId="5" type="noConversion"/>
  </si>
  <si>
    <t>공급받는자</t>
    <phoneticPr fontId="5" type="noConversion"/>
  </si>
  <si>
    <t>등록번호</t>
    <phoneticPr fontId="5" type="noConversion"/>
  </si>
  <si>
    <t>상     호</t>
    <phoneticPr fontId="5" type="noConversion"/>
  </si>
  <si>
    <t>(법인명)</t>
    <phoneticPr fontId="5" type="noConversion"/>
  </si>
  <si>
    <t>사 업 장</t>
    <phoneticPr fontId="5" type="noConversion"/>
  </si>
  <si>
    <t>주     소</t>
    <phoneticPr fontId="5" type="noConversion"/>
  </si>
  <si>
    <t>업     태</t>
    <phoneticPr fontId="5" type="noConversion"/>
  </si>
  <si>
    <t>성명</t>
    <phoneticPr fontId="5" type="noConversion"/>
  </si>
  <si>
    <t>인</t>
    <phoneticPr fontId="5" type="noConversion"/>
  </si>
  <si>
    <t>종목</t>
    <phoneticPr fontId="5" type="noConversion"/>
  </si>
  <si>
    <t>공 급 자</t>
    <phoneticPr fontId="5" type="noConversion"/>
  </si>
  <si>
    <t>종목</t>
    <phoneticPr fontId="5" type="noConversion"/>
  </si>
  <si>
    <t>작     성</t>
    <phoneticPr fontId="5" type="noConversion"/>
  </si>
  <si>
    <t>공      급      가      액</t>
    <phoneticPr fontId="5" type="noConversion"/>
  </si>
  <si>
    <t>세               액</t>
    <phoneticPr fontId="5" type="noConversion"/>
  </si>
  <si>
    <t>년</t>
    <phoneticPr fontId="5" type="noConversion"/>
  </si>
  <si>
    <t>월</t>
    <phoneticPr fontId="5" type="noConversion"/>
  </si>
  <si>
    <t>일</t>
    <phoneticPr fontId="5" type="noConversion"/>
  </si>
  <si>
    <t>공란수</t>
    <phoneticPr fontId="5" type="noConversion"/>
  </si>
  <si>
    <t>백</t>
    <phoneticPr fontId="5" type="noConversion"/>
  </si>
  <si>
    <t>십</t>
    <phoneticPr fontId="5" type="noConversion"/>
  </si>
  <si>
    <t>억</t>
    <phoneticPr fontId="5" type="noConversion"/>
  </si>
  <si>
    <t>천</t>
    <phoneticPr fontId="5" type="noConversion"/>
  </si>
  <si>
    <t>만</t>
    <phoneticPr fontId="5" type="noConversion"/>
  </si>
  <si>
    <t>비      고</t>
    <phoneticPr fontId="5" type="noConversion"/>
  </si>
  <si>
    <t>합계금액</t>
    <phoneticPr fontId="5" type="noConversion"/>
  </si>
  <si>
    <t>현  금</t>
    <phoneticPr fontId="5" type="noConversion"/>
  </si>
  <si>
    <t>수  표</t>
    <phoneticPr fontId="5" type="noConversion"/>
  </si>
  <si>
    <t>어  음</t>
    <phoneticPr fontId="5" type="noConversion"/>
  </si>
  <si>
    <t>외상미수금</t>
    <phoneticPr fontId="5" type="noConversion"/>
  </si>
  <si>
    <t>영수</t>
    <phoneticPr fontId="6" type="noConversion"/>
  </si>
  <si>
    <t>함</t>
    <phoneticPr fontId="5" type="noConversion"/>
  </si>
  <si>
    <t>공급받는자</t>
    <phoneticPr fontId="5" type="noConversion"/>
  </si>
  <si>
    <t>공급하는자</t>
    <phoneticPr fontId="5" type="noConversion"/>
  </si>
  <si>
    <t>노트북</t>
    <phoneticPr fontId="3" type="noConversion"/>
  </si>
  <si>
    <t>마우스</t>
    <phoneticPr fontId="3" type="noConversion"/>
  </si>
  <si>
    <t>무선 키보드</t>
    <phoneticPr fontId="3" type="noConversion"/>
  </si>
  <si>
    <t>공급자</t>
    <phoneticPr fontId="3" type="noConversion"/>
  </si>
  <si>
    <t>사업자등록번호</t>
    <phoneticPr fontId="3" type="noConversion"/>
  </si>
  <si>
    <t>상호</t>
    <phoneticPr fontId="3" type="noConversion"/>
  </si>
  <si>
    <t>대표자</t>
    <phoneticPr fontId="3" type="noConversion"/>
  </si>
  <si>
    <t>주소</t>
    <phoneticPr fontId="3" type="noConversion"/>
  </si>
  <si>
    <t>업태</t>
    <phoneticPr fontId="3" type="noConversion"/>
  </si>
  <si>
    <t>종목</t>
    <phoneticPr fontId="3" type="noConversion"/>
  </si>
  <si>
    <t>공   급
받는자</t>
    <phoneticPr fontId="3" type="noConversion"/>
  </si>
  <si>
    <t>123-45-67890</t>
    <phoneticPr fontId="3" type="noConversion"/>
  </si>
  <si>
    <t>가나다컴퓨터</t>
    <phoneticPr fontId="3" type="noConversion"/>
  </si>
  <si>
    <t>홍길동</t>
    <phoneticPr fontId="3" type="noConversion"/>
  </si>
  <si>
    <t>부산 사상구 괘법동 123-45</t>
    <phoneticPr fontId="3" type="noConversion"/>
  </si>
  <si>
    <t>도.소매</t>
    <phoneticPr fontId="3" type="noConversion"/>
  </si>
  <si>
    <t>컴퓨터 외</t>
    <phoneticPr fontId="3" type="noConversion"/>
  </si>
  <si>
    <t>234-56-78901</t>
    <phoneticPr fontId="3" type="noConversion"/>
  </si>
  <si>
    <t>김하나</t>
    <phoneticPr fontId="3" type="noConversion"/>
  </si>
  <si>
    <t>부산 북구 구포동 1234-56</t>
    <phoneticPr fontId="3" type="noConversion"/>
  </si>
  <si>
    <t>제조</t>
    <phoneticPr fontId="3" type="noConversion"/>
  </si>
  <si>
    <t>하나전지</t>
    <phoneticPr fontId="3" type="noConversion"/>
  </si>
  <si>
    <t>전지류</t>
    <phoneticPr fontId="3" type="noConversion"/>
  </si>
</sst>
</file>

<file path=xl/styles.xml><?xml version="1.0" encoding="utf-8"?>
<styleSheet xmlns="http://schemas.openxmlformats.org/spreadsheetml/2006/main">
  <numFmts count="8">
    <numFmt numFmtId="42" formatCode="_-&quot;₩&quot;* #,##0_-;\-&quot;₩&quot;* #,##0_-;_-&quot;₩&quot;* &quot;-&quot;_-;_-@_-"/>
    <numFmt numFmtId="41" formatCode="_-* #,##0_-;\-* #,##0_-;_-* &quot;-&quot;_-;_-@_-"/>
    <numFmt numFmtId="176" formatCode="0_ "/>
    <numFmt numFmtId="177" formatCode="yyyy"/>
    <numFmt numFmtId="178" formatCode="d"/>
    <numFmt numFmtId="179" formatCode="0;[Red]0"/>
    <numFmt numFmtId="180" formatCode="m"/>
    <numFmt numFmtId="181" formatCode="#,###;;&quot;&quot;;"/>
  </numFmts>
  <fonts count="3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indexed="8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color indexed="8"/>
      <name val="굴림"/>
      <family val="3"/>
      <charset val="129"/>
    </font>
    <font>
      <sz val="11"/>
      <name val="궁서체"/>
      <family val="1"/>
      <charset val="129"/>
    </font>
    <font>
      <sz val="8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u/>
      <sz val="11"/>
      <color indexed="8"/>
      <name val="굴림"/>
      <family val="3"/>
      <charset val="129"/>
    </font>
    <font>
      <sz val="10"/>
      <color rgb="FFFF0000"/>
      <name val="굴림"/>
      <family val="3"/>
      <charset val="129"/>
    </font>
    <font>
      <b/>
      <sz val="10"/>
      <color rgb="FFFF0000"/>
      <name val="굴림"/>
      <family val="3"/>
      <charset val="129"/>
    </font>
    <font>
      <sz val="11"/>
      <color rgb="FFFF0000"/>
      <name val="굴림"/>
      <family val="3"/>
      <charset val="129"/>
    </font>
    <font>
      <sz val="9"/>
      <color rgb="FFFF0000"/>
      <name val="굴림"/>
      <family val="3"/>
      <charset val="129"/>
    </font>
    <font>
      <b/>
      <sz val="22"/>
      <color rgb="FFFF0000"/>
      <name val="굴림"/>
      <family val="3"/>
      <charset val="129"/>
    </font>
    <font>
      <sz val="8"/>
      <color rgb="FFFF0000"/>
      <name val="굴림"/>
      <family val="3"/>
      <charset val="129"/>
    </font>
    <font>
      <b/>
      <sz val="10"/>
      <name val="굴림"/>
      <family val="3"/>
      <charset val="129"/>
    </font>
    <font>
      <sz val="9"/>
      <name val="굴림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b/>
      <sz val="12"/>
      <name val="굴림"/>
      <family val="3"/>
      <charset val="129"/>
    </font>
    <font>
      <b/>
      <sz val="22"/>
      <color theme="3"/>
      <name val="굴림"/>
      <family val="3"/>
      <charset val="129"/>
    </font>
    <font>
      <b/>
      <sz val="10"/>
      <color theme="3"/>
      <name val="굴림"/>
      <family val="3"/>
      <charset val="129"/>
    </font>
    <font>
      <sz val="9"/>
      <color theme="3"/>
      <name val="굴림"/>
      <family val="3"/>
      <charset val="129"/>
    </font>
    <font>
      <sz val="10"/>
      <color theme="3"/>
      <name val="굴림"/>
      <family val="3"/>
      <charset val="129"/>
    </font>
    <font>
      <sz val="11"/>
      <color theme="3"/>
      <name val="굴림"/>
      <family val="3"/>
      <charset val="129"/>
    </font>
    <font>
      <sz val="8"/>
      <color theme="3"/>
      <name val="굴림"/>
      <family val="3"/>
      <charset val="129"/>
    </font>
    <font>
      <b/>
      <sz val="9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theme="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thin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thin">
        <color auto="1"/>
      </right>
      <top style="medium">
        <color theme="3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3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medium">
        <color theme="3"/>
      </top>
      <bottom style="thin">
        <color auto="1"/>
      </bottom>
      <diagonal/>
    </border>
    <border>
      <left style="medium">
        <color theme="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theme="3"/>
      </left>
      <right style="thin">
        <color auto="1"/>
      </right>
      <top style="thin">
        <color auto="1"/>
      </top>
      <bottom style="medium">
        <color theme="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3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theme="3"/>
      </bottom>
      <diagonal/>
    </border>
    <border>
      <left style="thin">
        <color indexed="8"/>
      </left>
      <right style="thin">
        <color auto="1"/>
      </right>
      <top style="medium">
        <color theme="3"/>
      </top>
      <bottom style="thin">
        <color auto="1"/>
      </bottom>
      <diagonal/>
    </border>
    <border>
      <left style="thin">
        <color auto="1"/>
      </left>
      <right style="medium">
        <color theme="3"/>
      </right>
      <top style="medium">
        <color theme="3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3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theme="3"/>
      </right>
      <top style="thin">
        <color auto="1"/>
      </top>
      <bottom style="thin">
        <color indexed="8"/>
      </bottom>
      <diagonal/>
    </border>
    <border>
      <left/>
      <right style="medium">
        <color theme="3"/>
      </right>
      <top style="thin">
        <color auto="1"/>
      </top>
      <bottom style="medium">
        <color theme="3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medium">
        <color theme="3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theme="3"/>
      </bottom>
      <diagonal/>
    </border>
    <border>
      <left/>
      <right/>
      <top style="thin">
        <color auto="1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Border="1" applyAlignment="1">
      <alignment horizontal="right" vertical="center"/>
    </xf>
    <xf numFmtId="0" fontId="8" fillId="0" borderId="0" xfId="3" applyFont="1" applyAlignment="1" applyProtection="1">
      <alignment horizontal="right" vertical="center"/>
    </xf>
    <xf numFmtId="0" fontId="2" fillId="0" borderId="0" xfId="0" applyFont="1" applyBorder="1">
      <alignment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 applyProtection="1">
      <alignment horizontal="left" vertical="center"/>
    </xf>
    <xf numFmtId="0" fontId="9" fillId="0" borderId="6" xfId="0" applyNumberFormat="1" applyFont="1" applyBorder="1" applyAlignment="1" applyProtection="1">
      <alignment horizontal="left" vertical="center"/>
    </xf>
    <xf numFmtId="0" fontId="9" fillId="0" borderId="6" xfId="0" applyNumberFormat="1" applyFont="1" applyBorder="1" applyAlignment="1" applyProtection="1">
      <alignment horizontal="center" vertical="center"/>
    </xf>
    <xf numFmtId="0" fontId="9" fillId="0" borderId="7" xfId="0" applyNumberFormat="1" applyFont="1" applyBorder="1" applyAlignment="1" applyProtection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left" vertical="center"/>
    </xf>
    <xf numFmtId="0" fontId="9" fillId="0" borderId="7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 textRotation="255"/>
    </xf>
    <xf numFmtId="0" fontId="12" fillId="0" borderId="6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 textRotation="255"/>
    </xf>
    <xf numFmtId="0" fontId="12" fillId="0" borderId="9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 textRotation="255"/>
    </xf>
    <xf numFmtId="0" fontId="12" fillId="0" borderId="1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 textRotation="255"/>
    </xf>
    <xf numFmtId="176" fontId="9" fillId="0" borderId="12" xfId="0" applyNumberFormat="1" applyFont="1" applyBorder="1" applyAlignment="1">
      <alignment horizontal="center" vertical="center" textRotation="255"/>
    </xf>
    <xf numFmtId="0" fontId="13" fillId="0" borderId="2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distributed" vertical="center"/>
    </xf>
    <xf numFmtId="0" fontId="10" fillId="0" borderId="14" xfId="0" applyNumberFormat="1" applyFont="1" applyBorder="1" applyAlignment="1">
      <alignment horizontal="distributed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distributed" vertical="center"/>
    </xf>
    <xf numFmtId="0" fontId="10" fillId="0" borderId="15" xfId="0" applyNumberFormat="1" applyFont="1" applyBorder="1" applyAlignment="1">
      <alignment horizontal="distributed" vertical="center"/>
    </xf>
    <xf numFmtId="0" fontId="9" fillId="0" borderId="12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14" fillId="0" borderId="1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16" fillId="0" borderId="22" xfId="0" applyNumberFormat="1" applyFont="1" applyBorder="1" applyAlignment="1">
      <alignment horizontal="center" vertical="center"/>
    </xf>
    <xf numFmtId="0" fontId="19" fillId="0" borderId="29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17" fillId="0" borderId="42" xfId="0" applyNumberFormat="1" applyFont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 vertical="center"/>
    </xf>
    <xf numFmtId="0" fontId="20" fillId="0" borderId="25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distributed" vertical="center"/>
    </xf>
    <xf numFmtId="0" fontId="21" fillId="0" borderId="36" xfId="0" applyNumberFormat="1" applyFont="1" applyBorder="1" applyAlignment="1">
      <alignment horizontal="distributed" vertical="center"/>
    </xf>
    <xf numFmtId="0" fontId="22" fillId="0" borderId="29" xfId="0" applyNumberFormat="1" applyFont="1" applyBorder="1" applyAlignment="1">
      <alignment horizontal="center" vertical="center"/>
    </xf>
    <xf numFmtId="0" fontId="23" fillId="0" borderId="29" xfId="0" applyNumberFormat="1" applyFont="1" applyBorder="1" applyAlignment="1">
      <alignment horizontal="center" vertical="center"/>
    </xf>
    <xf numFmtId="0" fontId="23" fillId="0" borderId="29" xfId="0" applyNumberFormat="1" applyFont="1" applyBorder="1" applyAlignment="1">
      <alignment horizontal="center" vertical="center"/>
    </xf>
    <xf numFmtId="0" fontId="23" fillId="0" borderId="30" xfId="0" applyNumberFormat="1" applyFont="1" applyBorder="1" applyAlignment="1">
      <alignment horizontal="right" vertical="center"/>
    </xf>
    <xf numFmtId="0" fontId="20" fillId="0" borderId="27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distributed" vertical="center"/>
    </xf>
    <xf numFmtId="0" fontId="21" fillId="0" borderId="37" xfId="0" applyNumberFormat="1" applyFont="1" applyBorder="1" applyAlignment="1">
      <alignment horizontal="distributed" vertical="center"/>
    </xf>
    <xf numFmtId="0" fontId="22" fillId="0" borderId="34" xfId="0" applyNumberFormat="1" applyFont="1" applyBorder="1" applyAlignment="1">
      <alignment horizontal="center" vertical="center"/>
    </xf>
    <xf numFmtId="0" fontId="23" fillId="0" borderId="34" xfId="0" applyNumberFormat="1" applyFont="1" applyBorder="1" applyAlignment="1">
      <alignment horizontal="left" vertical="center"/>
    </xf>
    <xf numFmtId="0" fontId="23" fillId="0" borderId="35" xfId="0" applyNumberFormat="1" applyFont="1" applyBorder="1" applyAlignment="1">
      <alignment horizontal="left" vertical="center"/>
    </xf>
    <xf numFmtId="0" fontId="24" fillId="0" borderId="28" xfId="0" applyNumberFormat="1" applyFont="1" applyBorder="1" applyAlignment="1">
      <alignment horizontal="center" vertical="center" textRotation="255"/>
    </xf>
    <xf numFmtId="0" fontId="24" fillId="0" borderId="31" xfId="0" applyNumberFormat="1" applyFont="1" applyBorder="1" applyAlignment="1">
      <alignment horizontal="center" vertical="center" textRotation="255"/>
    </xf>
    <xf numFmtId="0" fontId="22" fillId="0" borderId="22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 textRotation="255"/>
    </xf>
    <xf numFmtId="0" fontId="23" fillId="0" borderId="22" xfId="0" applyNumberFormat="1" applyFont="1" applyBorder="1" applyAlignment="1">
      <alignment horizontal="center" vertical="center" textRotation="255"/>
    </xf>
    <xf numFmtId="0" fontId="25" fillId="0" borderId="32" xfId="0" applyNumberFormat="1" applyFont="1" applyBorder="1" applyAlignment="1">
      <alignment horizontal="center" vertical="center"/>
    </xf>
    <xf numFmtId="0" fontId="23" fillId="0" borderId="34" xfId="0" applyNumberFormat="1" applyFont="1" applyBorder="1" applyAlignment="1">
      <alignment horizontal="center" vertical="center" textRotation="255"/>
    </xf>
    <xf numFmtId="176" fontId="23" fillId="0" borderId="22" xfId="0" applyNumberFormat="1" applyFont="1" applyBorder="1" applyAlignment="1">
      <alignment horizontal="center" vertical="center" textRotation="255"/>
    </xf>
    <xf numFmtId="176" fontId="23" fillId="0" borderId="34" xfId="0" applyNumberFormat="1" applyFont="1" applyBorder="1" applyAlignment="1">
      <alignment horizontal="center" vertical="center" textRotation="255"/>
    </xf>
    <xf numFmtId="0" fontId="23" fillId="0" borderId="28" xfId="0" applyNumberFormat="1" applyFont="1" applyBorder="1" applyAlignment="1">
      <alignment horizontal="center" vertical="center"/>
    </xf>
    <xf numFmtId="0" fontId="23" fillId="0" borderId="31" xfId="0" applyNumberFormat="1" applyFont="1" applyBorder="1" applyAlignment="1">
      <alignment horizontal="center" vertical="center"/>
    </xf>
    <xf numFmtId="0" fontId="23" fillId="0" borderId="22" xfId="0" applyNumberFormat="1" applyFont="1" applyBorder="1" applyAlignment="1">
      <alignment horizontal="center" vertical="center"/>
    </xf>
    <xf numFmtId="0" fontId="23" fillId="0" borderId="22" xfId="0" applyNumberFormat="1" applyFont="1" applyBorder="1" applyAlignment="1">
      <alignment horizontal="left" vertical="center"/>
    </xf>
    <xf numFmtId="0" fontId="23" fillId="0" borderId="22" xfId="0" applyNumberFormat="1" applyFont="1" applyBorder="1" applyAlignment="1">
      <alignment horizontal="center" vertical="center"/>
    </xf>
    <xf numFmtId="176" fontId="23" fillId="0" borderId="22" xfId="0" applyNumberFormat="1" applyFont="1" applyBorder="1" applyAlignment="1">
      <alignment horizontal="left" vertical="center"/>
    </xf>
    <xf numFmtId="0" fontId="23" fillId="0" borderId="30" xfId="0" applyNumberFormat="1" applyFont="1" applyBorder="1" applyAlignment="1">
      <alignment horizontal="center" vertical="center"/>
    </xf>
    <xf numFmtId="0" fontId="23" fillId="0" borderId="38" xfId="0" applyNumberFormat="1" applyFont="1" applyBorder="1" applyAlignment="1" applyProtection="1">
      <alignment horizontal="left" vertical="center"/>
    </xf>
    <xf numFmtId="0" fontId="23" fillId="0" borderId="39" xfId="0" applyNumberFormat="1" applyFont="1" applyBorder="1" applyAlignment="1" applyProtection="1">
      <alignment horizontal="left" vertical="center"/>
    </xf>
    <xf numFmtId="0" fontId="23" fillId="0" borderId="39" xfId="0" applyNumberFormat="1" applyFont="1" applyBorder="1" applyAlignment="1" applyProtection="1">
      <alignment horizontal="center" vertical="center"/>
    </xf>
    <xf numFmtId="0" fontId="23" fillId="0" borderId="40" xfId="0" applyNumberFormat="1" applyFont="1" applyBorder="1" applyAlignment="1" applyProtection="1">
      <alignment horizontal="center" vertical="center"/>
    </xf>
    <xf numFmtId="0" fontId="23" fillId="0" borderId="47" xfId="0" applyNumberFormat="1" applyFont="1" applyBorder="1" applyAlignment="1" applyProtection="1">
      <alignment horizontal="center" vertical="center"/>
    </xf>
    <xf numFmtId="0" fontId="23" fillId="0" borderId="48" xfId="0" applyNumberFormat="1" applyFont="1" applyBorder="1" applyAlignment="1" applyProtection="1">
      <alignment horizontal="center" vertical="center"/>
    </xf>
    <xf numFmtId="0" fontId="23" fillId="0" borderId="41" xfId="0" applyNumberFormat="1" applyFont="1" applyBorder="1" applyAlignment="1">
      <alignment horizontal="center" vertical="center"/>
    </xf>
    <xf numFmtId="0" fontId="23" fillId="0" borderId="42" xfId="0" applyNumberFormat="1" applyFont="1" applyBorder="1" applyAlignment="1">
      <alignment horizontal="center" vertical="center"/>
    </xf>
    <xf numFmtId="0" fontId="23" fillId="0" borderId="43" xfId="0" applyNumberFormat="1" applyFont="1" applyBorder="1" applyAlignment="1">
      <alignment horizontal="center" vertical="center"/>
    </xf>
    <xf numFmtId="0" fontId="23" fillId="0" borderId="54" xfId="0" applyNumberFormat="1" applyFont="1" applyBorder="1" applyAlignment="1">
      <alignment horizontal="center" vertical="center"/>
    </xf>
    <xf numFmtId="0" fontId="23" fillId="0" borderId="55" xfId="0" applyNumberFormat="1" applyFont="1" applyBorder="1" applyAlignment="1">
      <alignment horizontal="center" vertical="center"/>
    </xf>
    <xf numFmtId="0" fontId="21" fillId="0" borderId="55" xfId="0" applyNumberFormat="1" applyFont="1" applyBorder="1" applyAlignment="1" applyProtection="1">
      <alignment horizontal="center" vertical="center" wrapText="1"/>
      <protection hidden="1"/>
    </xf>
    <xf numFmtId="0" fontId="24" fillId="0" borderId="55" xfId="0" applyFont="1" applyBorder="1" applyAlignment="1">
      <alignment horizontal="center" vertical="center"/>
    </xf>
    <xf numFmtId="0" fontId="23" fillId="0" borderId="56" xfId="0" applyNumberFormat="1" applyFont="1" applyBorder="1" applyAlignment="1">
      <alignment horizontal="center" vertical="center"/>
    </xf>
    <xf numFmtId="0" fontId="23" fillId="0" borderId="57" xfId="0" applyNumberFormat="1" applyFont="1" applyBorder="1" applyAlignment="1">
      <alignment horizontal="center" vertical="center"/>
    </xf>
    <xf numFmtId="0" fontId="23" fillId="0" borderId="58" xfId="0" applyNumberFormat="1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3" fillId="0" borderId="53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 shrinkToFit="1"/>
    </xf>
    <xf numFmtId="0" fontId="16" fillId="0" borderId="22" xfId="0" applyNumberFormat="1" applyFont="1" applyBorder="1" applyAlignment="1">
      <alignment horizontal="center" vertical="center" wrapText="1"/>
    </xf>
    <xf numFmtId="0" fontId="16" fillId="0" borderId="32" xfId="0" applyNumberFormat="1" applyFont="1" applyBorder="1" applyAlignment="1">
      <alignment horizontal="center" vertical="center" wrapText="1"/>
    </xf>
    <xf numFmtId="0" fontId="16" fillId="0" borderId="34" xfId="0" applyNumberFormat="1" applyFont="1" applyBorder="1" applyAlignment="1">
      <alignment horizontal="center" vertical="center" wrapText="1"/>
    </xf>
    <xf numFmtId="0" fontId="16" fillId="0" borderId="35" xfId="0" applyNumberFormat="1" applyFont="1" applyBorder="1" applyAlignment="1">
      <alignment horizontal="center" vertical="center" wrapText="1"/>
    </xf>
    <xf numFmtId="177" fontId="18" fillId="0" borderId="33" xfId="0" applyNumberFormat="1" applyFont="1" applyBorder="1" applyAlignment="1">
      <alignment horizontal="center" vertical="center"/>
    </xf>
    <xf numFmtId="177" fontId="18" fillId="0" borderId="34" xfId="0" applyNumberFormat="1" applyFont="1" applyBorder="1" applyAlignment="1">
      <alignment horizontal="center" vertical="center"/>
    </xf>
    <xf numFmtId="0" fontId="18" fillId="0" borderId="34" xfId="0" applyNumberFormat="1" applyFont="1" applyBorder="1" applyAlignment="1">
      <alignment horizontal="center" vertical="center"/>
    </xf>
    <xf numFmtId="179" fontId="17" fillId="0" borderId="34" xfId="0" applyNumberFormat="1" applyFont="1" applyBorder="1" applyAlignment="1">
      <alignment horizontal="center" vertical="center"/>
    </xf>
    <xf numFmtId="179" fontId="15" fillId="0" borderId="34" xfId="0" applyNumberFormat="1" applyFont="1" applyBorder="1" applyAlignment="1">
      <alignment horizontal="center" vertical="center"/>
    </xf>
    <xf numFmtId="0" fontId="18" fillId="0" borderId="41" xfId="0" applyNumberFormat="1" applyFont="1" applyBorder="1" applyAlignment="1" applyProtection="1">
      <alignment horizontal="center" vertical="center"/>
    </xf>
    <xf numFmtId="178" fontId="18" fillId="0" borderId="42" xfId="0" applyNumberFormat="1" applyFont="1" applyBorder="1" applyAlignment="1" applyProtection="1">
      <alignment horizontal="center" vertical="center"/>
    </xf>
    <xf numFmtId="0" fontId="17" fillId="0" borderId="42" xfId="0" applyNumberFormat="1" applyFont="1" applyBorder="1" applyAlignment="1">
      <alignment horizontal="center" vertical="center" shrinkToFit="1"/>
    </xf>
    <xf numFmtId="0" fontId="17" fillId="0" borderId="42" xfId="0" applyNumberFormat="1" applyFont="1" applyBorder="1" applyAlignment="1">
      <alignment horizontal="left" vertical="center"/>
    </xf>
    <xf numFmtId="0" fontId="17" fillId="0" borderId="50" xfId="0" applyNumberFormat="1" applyFont="1" applyBorder="1" applyAlignment="1">
      <alignment horizontal="center" vertical="center"/>
    </xf>
    <xf numFmtId="180" fontId="18" fillId="0" borderId="41" xfId="0" applyNumberFormat="1" applyFont="1" applyBorder="1" applyAlignment="1" applyProtection="1">
      <alignment horizontal="center" vertical="center"/>
    </xf>
    <xf numFmtId="0" fontId="17" fillId="0" borderId="51" xfId="0" applyNumberFormat="1" applyFont="1" applyBorder="1" applyAlignment="1">
      <alignment horizontal="center" vertical="center"/>
    </xf>
    <xf numFmtId="0" fontId="17" fillId="0" borderId="52" xfId="0" applyNumberFormat="1" applyFont="1" applyBorder="1" applyAlignment="1">
      <alignment horizontal="center" vertical="center"/>
    </xf>
    <xf numFmtId="42" fontId="26" fillId="0" borderId="44" xfId="2" applyFont="1" applyBorder="1" applyAlignment="1">
      <alignment horizontal="center" vertical="center"/>
    </xf>
    <xf numFmtId="42" fontId="26" fillId="0" borderId="45" xfId="2" applyFont="1" applyBorder="1" applyAlignment="1">
      <alignment horizontal="center" vertical="center"/>
    </xf>
    <xf numFmtId="0" fontId="17" fillId="0" borderId="45" xfId="1" applyNumberFormat="1" applyFont="1" applyBorder="1" applyAlignment="1">
      <alignment horizontal="right" vertical="center"/>
    </xf>
    <xf numFmtId="0" fontId="17" fillId="0" borderId="46" xfId="1" applyNumberFormat="1" applyFont="1" applyBorder="1" applyAlignment="1">
      <alignment horizontal="right" vertical="center"/>
    </xf>
    <xf numFmtId="0" fontId="19" fillId="0" borderId="6" xfId="0" applyNumberFormat="1" applyFont="1" applyBorder="1" applyAlignment="1">
      <alignment horizontal="center" vertical="center"/>
    </xf>
    <xf numFmtId="0" fontId="19" fillId="0" borderId="9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 shrinkToFit="1"/>
    </xf>
    <xf numFmtId="0" fontId="16" fillId="0" borderId="9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/>
    </xf>
    <xf numFmtId="178" fontId="18" fillId="0" borderId="12" xfId="0" applyNumberFormat="1" applyFont="1" applyBorder="1" applyAlignment="1">
      <alignment horizontal="center" vertical="center"/>
    </xf>
    <xf numFmtId="179" fontId="17" fillId="2" borderId="12" xfId="0" applyNumberFormat="1" applyFont="1" applyFill="1" applyBorder="1" applyAlignment="1">
      <alignment horizontal="center" vertical="center"/>
    </xf>
    <xf numFmtId="179" fontId="15" fillId="2" borderId="12" xfId="0" applyNumberFormat="1" applyFont="1" applyFill="1" applyBorder="1" applyAlignment="1">
      <alignment horizontal="center" vertical="center"/>
    </xf>
    <xf numFmtId="179" fontId="15" fillId="0" borderId="12" xfId="0" applyNumberFormat="1" applyFont="1" applyBorder="1" applyAlignment="1">
      <alignment horizontal="center" vertical="center"/>
    </xf>
    <xf numFmtId="0" fontId="18" fillId="0" borderId="8" xfId="0" applyNumberFormat="1" applyFont="1" applyBorder="1" applyAlignment="1" applyProtection="1">
      <alignment horizontal="center" vertical="center"/>
    </xf>
    <xf numFmtId="178" fontId="18" fillId="0" borderId="9" xfId="0" applyNumberFormat="1" applyFont="1" applyBorder="1" applyAlignment="1" applyProtection="1">
      <alignment horizontal="center" vertical="center"/>
    </xf>
    <xf numFmtId="14" fontId="17" fillId="0" borderId="9" xfId="0" applyNumberFormat="1" applyFont="1" applyBorder="1" applyAlignment="1">
      <alignment horizontal="center" vertical="center" shrinkToFit="1"/>
    </xf>
    <xf numFmtId="0" fontId="17" fillId="0" borderId="9" xfId="0" applyNumberFormat="1" applyFont="1" applyBorder="1" applyAlignment="1">
      <alignment horizontal="center" vertical="center" shrinkToFit="1"/>
    </xf>
    <xf numFmtId="0" fontId="17" fillId="0" borderId="9" xfId="0" applyNumberFormat="1" applyFont="1" applyBorder="1" applyAlignment="1">
      <alignment horizontal="left" vertical="center"/>
    </xf>
    <xf numFmtId="0" fontId="17" fillId="0" borderId="9" xfId="0" applyNumberFormat="1" applyFont="1" applyBorder="1" applyAlignment="1">
      <alignment horizontal="center" vertical="center"/>
    </xf>
    <xf numFmtId="181" fontId="17" fillId="0" borderId="9" xfId="1" applyNumberFormat="1" applyFont="1" applyBorder="1" applyAlignment="1">
      <alignment vertical="center"/>
    </xf>
    <xf numFmtId="181" fontId="17" fillId="2" borderId="9" xfId="1" applyNumberFormat="1" applyFont="1" applyFill="1" applyBorder="1" applyAlignment="1">
      <alignment vertical="center"/>
    </xf>
    <xf numFmtId="0" fontId="17" fillId="0" borderId="10" xfId="0" applyNumberFormat="1" applyFont="1" applyBorder="1" applyAlignment="1">
      <alignment horizontal="center" vertical="center"/>
    </xf>
    <xf numFmtId="180" fontId="18" fillId="0" borderId="8" xfId="0" applyNumberFormat="1" applyFont="1" applyBorder="1" applyAlignment="1" applyProtection="1">
      <alignment horizontal="center" vertical="center"/>
    </xf>
    <xf numFmtId="42" fontId="26" fillId="0" borderId="11" xfId="2" applyFont="1" applyBorder="1" applyAlignment="1">
      <alignment horizontal="center" vertical="center"/>
    </xf>
    <xf numFmtId="42" fontId="26" fillId="0" borderId="12" xfId="2" applyFont="1" applyBorder="1" applyAlignment="1">
      <alignment horizontal="center" vertical="center"/>
    </xf>
    <xf numFmtId="0" fontId="17" fillId="0" borderId="12" xfId="1" applyNumberFormat="1" applyFont="1" applyBorder="1" applyAlignment="1">
      <alignment horizontal="right" vertical="center"/>
    </xf>
    <xf numFmtId="181" fontId="17" fillId="0" borderId="42" xfId="1" applyNumberFormat="1" applyFont="1" applyBorder="1" applyAlignment="1">
      <alignment vertical="center"/>
    </xf>
    <xf numFmtId="181" fontId="17" fillId="0" borderId="43" xfId="1" applyNumberFormat="1" applyFont="1" applyBorder="1" applyAlignment="1">
      <alignment vertical="center"/>
    </xf>
    <xf numFmtId="181" fontId="17" fillId="0" borderId="49" xfId="1" applyNumberFormat="1" applyFont="1" applyBorder="1" applyAlignment="1">
      <alignment vertical="center"/>
    </xf>
    <xf numFmtId="0" fontId="0" fillId="0" borderId="22" xfId="0" applyBorder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14" fontId="30" fillId="0" borderId="0" xfId="0" applyNumberFormat="1" applyFont="1">
      <alignment vertical="center"/>
    </xf>
    <xf numFmtId="177" fontId="0" fillId="0" borderId="0" xfId="0" applyNumberFormat="1">
      <alignment vertical="center"/>
    </xf>
    <xf numFmtId="0" fontId="18" fillId="0" borderId="11" xfId="0" quotePrefix="1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</cellXfs>
  <cellStyles count="4">
    <cellStyle name="쉼표 [0]" xfId="1" builtinId="6"/>
    <cellStyle name="통화 [0]" xfId="2" builtinId="7"/>
    <cellStyle name="표준" xfId="0" builtinId="0"/>
    <cellStyle name="하이퍼링크" xfId="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WP50"/>
  <sheetViews>
    <sheetView tabSelected="1" workbookViewId="0">
      <selection activeCell="B14" sqref="B14:C14"/>
    </sheetView>
  </sheetViews>
  <sheetFormatPr defaultColWidth="0" defaultRowHeight="13.5" customHeight="1" zeroHeight="1"/>
  <cols>
    <col min="1" max="1" width="2" style="1" customWidth="1"/>
    <col min="2" max="8" width="2.625" style="1" customWidth="1"/>
    <col min="9" max="9" width="2.625" style="15" customWidth="1"/>
    <col min="10" max="11" width="2.625" style="1" customWidth="1"/>
    <col min="12" max="12" width="2.625" style="16" customWidth="1"/>
    <col min="13" max="16" width="2.625" style="1" customWidth="1"/>
    <col min="17" max="17" width="3.25" style="1" customWidth="1"/>
    <col min="18" max="28" width="2.625" style="1" customWidth="1"/>
    <col min="29" max="29" width="2.875" style="1" customWidth="1"/>
    <col min="30" max="31" width="2.625" style="1" customWidth="1"/>
    <col min="32" max="32" width="3.375" style="1" customWidth="1"/>
    <col min="33" max="33" width="3.5" style="1" customWidth="1"/>
    <col min="34" max="34" width="2.625" style="1" customWidth="1"/>
    <col min="35" max="46" width="2.625" style="1" hidden="1" customWidth="1"/>
    <col min="47" max="47" width="2.75" style="1" hidden="1" customWidth="1"/>
    <col min="48" max="256" width="2.625" style="1" hidden="1"/>
    <col min="257" max="257" width="2" style="1" customWidth="1"/>
    <col min="258" max="272" width="2.625" style="1" customWidth="1"/>
    <col min="273" max="273" width="3.25" style="1" customWidth="1"/>
    <col min="274" max="284" width="2.625" style="1" customWidth="1"/>
    <col min="285" max="285" width="2.875" style="1" customWidth="1"/>
    <col min="286" max="287" width="2.625" style="1" customWidth="1"/>
    <col min="288" max="288" width="3.375" style="1" customWidth="1"/>
    <col min="289" max="289" width="3.5" style="1" customWidth="1"/>
    <col min="290" max="290" width="2.625" style="1" customWidth="1"/>
    <col min="291" max="303" width="2.625" style="1" hidden="1" customWidth="1"/>
    <col min="304" max="512" width="2.625" style="1" hidden="1"/>
    <col min="513" max="513" width="2" style="1" customWidth="1"/>
    <col min="514" max="528" width="2.625" style="1" customWidth="1"/>
    <col min="529" max="529" width="3.25" style="1" customWidth="1"/>
    <col min="530" max="540" width="2.625" style="1" customWidth="1"/>
    <col min="541" max="541" width="2.875" style="1" customWidth="1"/>
    <col min="542" max="543" width="2.625" style="1" customWidth="1"/>
    <col min="544" max="544" width="3.375" style="1" customWidth="1"/>
    <col min="545" max="545" width="3.5" style="1" customWidth="1"/>
    <col min="546" max="546" width="2.625" style="1" customWidth="1"/>
    <col min="547" max="559" width="2.625" style="1" hidden="1" customWidth="1"/>
    <col min="560" max="768" width="2.625" style="1" hidden="1"/>
    <col min="769" max="769" width="2" style="1" customWidth="1"/>
    <col min="770" max="784" width="2.625" style="1" customWidth="1"/>
    <col min="785" max="785" width="3.25" style="1" customWidth="1"/>
    <col min="786" max="796" width="2.625" style="1" customWidth="1"/>
    <col min="797" max="797" width="2.875" style="1" customWidth="1"/>
    <col min="798" max="799" width="2.625" style="1" customWidth="1"/>
    <col min="800" max="800" width="3.375" style="1" customWidth="1"/>
    <col min="801" max="801" width="3.5" style="1" customWidth="1"/>
    <col min="802" max="802" width="2.625" style="1" customWidth="1"/>
    <col min="803" max="815" width="2.625" style="1" hidden="1" customWidth="1"/>
    <col min="816" max="1024" width="2.625" style="1" hidden="1"/>
    <col min="1025" max="1025" width="2" style="1" customWidth="1"/>
    <col min="1026" max="1040" width="2.625" style="1" customWidth="1"/>
    <col min="1041" max="1041" width="3.25" style="1" customWidth="1"/>
    <col min="1042" max="1052" width="2.625" style="1" customWidth="1"/>
    <col min="1053" max="1053" width="2.875" style="1" customWidth="1"/>
    <col min="1054" max="1055" width="2.625" style="1" customWidth="1"/>
    <col min="1056" max="1056" width="3.375" style="1" customWidth="1"/>
    <col min="1057" max="1057" width="3.5" style="1" customWidth="1"/>
    <col min="1058" max="1058" width="2.625" style="1" customWidth="1"/>
    <col min="1059" max="1071" width="2.625" style="1" hidden="1" customWidth="1"/>
    <col min="1072" max="1280" width="2.625" style="1" hidden="1"/>
    <col min="1281" max="1281" width="2" style="1" customWidth="1"/>
    <col min="1282" max="1296" width="2.625" style="1" customWidth="1"/>
    <col min="1297" max="1297" width="3.25" style="1" customWidth="1"/>
    <col min="1298" max="1308" width="2.625" style="1" customWidth="1"/>
    <col min="1309" max="1309" width="2.875" style="1" customWidth="1"/>
    <col min="1310" max="1311" width="2.625" style="1" customWidth="1"/>
    <col min="1312" max="1312" width="3.375" style="1" customWidth="1"/>
    <col min="1313" max="1313" width="3.5" style="1" customWidth="1"/>
    <col min="1314" max="1314" width="2.625" style="1" customWidth="1"/>
    <col min="1315" max="1327" width="2.625" style="1" hidden="1" customWidth="1"/>
    <col min="1328" max="1536" width="2.625" style="1" hidden="1"/>
    <col min="1537" max="1537" width="2" style="1" customWidth="1"/>
    <col min="1538" max="1552" width="2.625" style="1" customWidth="1"/>
    <col min="1553" max="1553" width="3.25" style="1" customWidth="1"/>
    <col min="1554" max="1564" width="2.625" style="1" customWidth="1"/>
    <col min="1565" max="1565" width="2.875" style="1" customWidth="1"/>
    <col min="1566" max="1567" width="2.625" style="1" customWidth="1"/>
    <col min="1568" max="1568" width="3.375" style="1" customWidth="1"/>
    <col min="1569" max="1569" width="3.5" style="1" customWidth="1"/>
    <col min="1570" max="1570" width="2.625" style="1" customWidth="1"/>
    <col min="1571" max="1583" width="2.625" style="1" hidden="1" customWidth="1"/>
    <col min="1584" max="1792" width="2.625" style="1" hidden="1"/>
    <col min="1793" max="1793" width="2" style="1" customWidth="1"/>
    <col min="1794" max="1808" width="2.625" style="1" customWidth="1"/>
    <col min="1809" max="1809" width="3.25" style="1" customWidth="1"/>
    <col min="1810" max="1820" width="2.625" style="1" customWidth="1"/>
    <col min="1821" max="1821" width="2.875" style="1" customWidth="1"/>
    <col min="1822" max="1823" width="2.625" style="1" customWidth="1"/>
    <col min="1824" max="1824" width="3.375" style="1" customWidth="1"/>
    <col min="1825" max="1825" width="3.5" style="1" customWidth="1"/>
    <col min="1826" max="1826" width="2.625" style="1" customWidth="1"/>
    <col min="1827" max="1839" width="2.625" style="1" hidden="1" customWidth="1"/>
    <col min="1840" max="2048" width="2.625" style="1" hidden="1"/>
    <col min="2049" max="2049" width="2" style="1" customWidth="1"/>
    <col min="2050" max="2064" width="2.625" style="1" customWidth="1"/>
    <col min="2065" max="2065" width="3.25" style="1" customWidth="1"/>
    <col min="2066" max="2076" width="2.625" style="1" customWidth="1"/>
    <col min="2077" max="2077" width="2.875" style="1" customWidth="1"/>
    <col min="2078" max="2079" width="2.625" style="1" customWidth="1"/>
    <col min="2080" max="2080" width="3.375" style="1" customWidth="1"/>
    <col min="2081" max="2081" width="3.5" style="1" customWidth="1"/>
    <col min="2082" max="2082" width="2.625" style="1" customWidth="1"/>
    <col min="2083" max="2095" width="2.625" style="1" hidden="1" customWidth="1"/>
    <col min="2096" max="2304" width="2.625" style="1" hidden="1"/>
    <col min="2305" max="2305" width="2" style="1" customWidth="1"/>
    <col min="2306" max="2320" width="2.625" style="1" customWidth="1"/>
    <col min="2321" max="2321" width="3.25" style="1" customWidth="1"/>
    <col min="2322" max="2332" width="2.625" style="1" customWidth="1"/>
    <col min="2333" max="2333" width="2.875" style="1" customWidth="1"/>
    <col min="2334" max="2335" width="2.625" style="1" customWidth="1"/>
    <col min="2336" max="2336" width="3.375" style="1" customWidth="1"/>
    <col min="2337" max="2337" width="3.5" style="1" customWidth="1"/>
    <col min="2338" max="2338" width="2.625" style="1" customWidth="1"/>
    <col min="2339" max="2351" width="2.625" style="1" hidden="1" customWidth="1"/>
    <col min="2352" max="2560" width="2.625" style="1" hidden="1"/>
    <col min="2561" max="2561" width="2" style="1" customWidth="1"/>
    <col min="2562" max="2576" width="2.625" style="1" customWidth="1"/>
    <col min="2577" max="2577" width="3.25" style="1" customWidth="1"/>
    <col min="2578" max="2588" width="2.625" style="1" customWidth="1"/>
    <col min="2589" max="2589" width="2.875" style="1" customWidth="1"/>
    <col min="2590" max="2591" width="2.625" style="1" customWidth="1"/>
    <col min="2592" max="2592" width="3.375" style="1" customWidth="1"/>
    <col min="2593" max="2593" width="3.5" style="1" customWidth="1"/>
    <col min="2594" max="2594" width="2.625" style="1" customWidth="1"/>
    <col min="2595" max="2607" width="2.625" style="1" hidden="1" customWidth="1"/>
    <col min="2608" max="2816" width="2.625" style="1" hidden="1"/>
    <col min="2817" max="2817" width="2" style="1" customWidth="1"/>
    <col min="2818" max="2832" width="2.625" style="1" customWidth="1"/>
    <col min="2833" max="2833" width="3.25" style="1" customWidth="1"/>
    <col min="2834" max="2844" width="2.625" style="1" customWidth="1"/>
    <col min="2845" max="2845" width="2.875" style="1" customWidth="1"/>
    <col min="2846" max="2847" width="2.625" style="1" customWidth="1"/>
    <col min="2848" max="2848" width="3.375" style="1" customWidth="1"/>
    <col min="2849" max="2849" width="3.5" style="1" customWidth="1"/>
    <col min="2850" max="2850" width="2.625" style="1" customWidth="1"/>
    <col min="2851" max="2863" width="2.625" style="1" hidden="1" customWidth="1"/>
    <col min="2864" max="3072" width="2.625" style="1" hidden="1"/>
    <col min="3073" max="3073" width="2" style="1" customWidth="1"/>
    <col min="3074" max="3088" width="2.625" style="1" customWidth="1"/>
    <col min="3089" max="3089" width="3.25" style="1" customWidth="1"/>
    <col min="3090" max="3100" width="2.625" style="1" customWidth="1"/>
    <col min="3101" max="3101" width="2.875" style="1" customWidth="1"/>
    <col min="3102" max="3103" width="2.625" style="1" customWidth="1"/>
    <col min="3104" max="3104" width="3.375" style="1" customWidth="1"/>
    <col min="3105" max="3105" width="3.5" style="1" customWidth="1"/>
    <col min="3106" max="3106" width="2.625" style="1" customWidth="1"/>
    <col min="3107" max="3119" width="2.625" style="1" hidden="1" customWidth="1"/>
    <col min="3120" max="3328" width="2.625" style="1" hidden="1"/>
    <col min="3329" max="3329" width="2" style="1" customWidth="1"/>
    <col min="3330" max="3344" width="2.625" style="1" customWidth="1"/>
    <col min="3345" max="3345" width="3.25" style="1" customWidth="1"/>
    <col min="3346" max="3356" width="2.625" style="1" customWidth="1"/>
    <col min="3357" max="3357" width="2.875" style="1" customWidth="1"/>
    <col min="3358" max="3359" width="2.625" style="1" customWidth="1"/>
    <col min="3360" max="3360" width="3.375" style="1" customWidth="1"/>
    <col min="3361" max="3361" width="3.5" style="1" customWidth="1"/>
    <col min="3362" max="3362" width="2.625" style="1" customWidth="1"/>
    <col min="3363" max="3375" width="2.625" style="1" hidden="1" customWidth="1"/>
    <col min="3376" max="3584" width="2.625" style="1" hidden="1"/>
    <col min="3585" max="3585" width="2" style="1" customWidth="1"/>
    <col min="3586" max="3600" width="2.625" style="1" customWidth="1"/>
    <col min="3601" max="3601" width="3.25" style="1" customWidth="1"/>
    <col min="3602" max="3612" width="2.625" style="1" customWidth="1"/>
    <col min="3613" max="3613" width="2.875" style="1" customWidth="1"/>
    <col min="3614" max="3615" width="2.625" style="1" customWidth="1"/>
    <col min="3616" max="3616" width="3.375" style="1" customWidth="1"/>
    <col min="3617" max="3617" width="3.5" style="1" customWidth="1"/>
    <col min="3618" max="3618" width="2.625" style="1" customWidth="1"/>
    <col min="3619" max="3631" width="2.625" style="1" hidden="1" customWidth="1"/>
    <col min="3632" max="3840" width="2.625" style="1" hidden="1"/>
    <col min="3841" max="3841" width="2" style="1" customWidth="1"/>
    <col min="3842" max="3856" width="2.625" style="1" customWidth="1"/>
    <col min="3857" max="3857" width="3.25" style="1" customWidth="1"/>
    <col min="3858" max="3868" width="2.625" style="1" customWidth="1"/>
    <col min="3869" max="3869" width="2.875" style="1" customWidth="1"/>
    <col min="3870" max="3871" width="2.625" style="1" customWidth="1"/>
    <col min="3872" max="3872" width="3.375" style="1" customWidth="1"/>
    <col min="3873" max="3873" width="3.5" style="1" customWidth="1"/>
    <col min="3874" max="3874" width="2.625" style="1" customWidth="1"/>
    <col min="3875" max="3887" width="2.625" style="1" hidden="1" customWidth="1"/>
    <col min="3888" max="4096" width="2.625" style="1" hidden="1"/>
    <col min="4097" max="4097" width="2" style="1" customWidth="1"/>
    <col min="4098" max="4112" width="2.625" style="1" customWidth="1"/>
    <col min="4113" max="4113" width="3.25" style="1" customWidth="1"/>
    <col min="4114" max="4124" width="2.625" style="1" customWidth="1"/>
    <col min="4125" max="4125" width="2.875" style="1" customWidth="1"/>
    <col min="4126" max="4127" width="2.625" style="1" customWidth="1"/>
    <col min="4128" max="4128" width="3.375" style="1" customWidth="1"/>
    <col min="4129" max="4129" width="3.5" style="1" customWidth="1"/>
    <col min="4130" max="4130" width="2.625" style="1" customWidth="1"/>
    <col min="4131" max="4143" width="2.625" style="1" hidden="1" customWidth="1"/>
    <col min="4144" max="4352" width="2.625" style="1" hidden="1"/>
    <col min="4353" max="4353" width="2" style="1" customWidth="1"/>
    <col min="4354" max="4368" width="2.625" style="1" customWidth="1"/>
    <col min="4369" max="4369" width="3.25" style="1" customWidth="1"/>
    <col min="4370" max="4380" width="2.625" style="1" customWidth="1"/>
    <col min="4381" max="4381" width="2.875" style="1" customWidth="1"/>
    <col min="4382" max="4383" width="2.625" style="1" customWidth="1"/>
    <col min="4384" max="4384" width="3.375" style="1" customWidth="1"/>
    <col min="4385" max="4385" width="3.5" style="1" customWidth="1"/>
    <col min="4386" max="4386" width="2.625" style="1" customWidth="1"/>
    <col min="4387" max="4399" width="2.625" style="1" hidden="1" customWidth="1"/>
    <col min="4400" max="4608" width="2.625" style="1" hidden="1"/>
    <col min="4609" max="4609" width="2" style="1" customWidth="1"/>
    <col min="4610" max="4624" width="2.625" style="1" customWidth="1"/>
    <col min="4625" max="4625" width="3.25" style="1" customWidth="1"/>
    <col min="4626" max="4636" width="2.625" style="1" customWidth="1"/>
    <col min="4637" max="4637" width="2.875" style="1" customWidth="1"/>
    <col min="4638" max="4639" width="2.625" style="1" customWidth="1"/>
    <col min="4640" max="4640" width="3.375" style="1" customWidth="1"/>
    <col min="4641" max="4641" width="3.5" style="1" customWidth="1"/>
    <col min="4642" max="4642" width="2.625" style="1" customWidth="1"/>
    <col min="4643" max="4655" width="2.625" style="1" hidden="1" customWidth="1"/>
    <col min="4656" max="4864" width="2.625" style="1" hidden="1"/>
    <col min="4865" max="4865" width="2" style="1" customWidth="1"/>
    <col min="4866" max="4880" width="2.625" style="1" customWidth="1"/>
    <col min="4881" max="4881" width="3.25" style="1" customWidth="1"/>
    <col min="4882" max="4892" width="2.625" style="1" customWidth="1"/>
    <col min="4893" max="4893" width="2.875" style="1" customWidth="1"/>
    <col min="4894" max="4895" width="2.625" style="1" customWidth="1"/>
    <col min="4896" max="4896" width="3.375" style="1" customWidth="1"/>
    <col min="4897" max="4897" width="3.5" style="1" customWidth="1"/>
    <col min="4898" max="4898" width="2.625" style="1" customWidth="1"/>
    <col min="4899" max="4911" width="2.625" style="1" hidden="1" customWidth="1"/>
    <col min="4912" max="5120" width="2.625" style="1" hidden="1"/>
    <col min="5121" max="5121" width="2" style="1" customWidth="1"/>
    <col min="5122" max="5136" width="2.625" style="1" customWidth="1"/>
    <col min="5137" max="5137" width="3.25" style="1" customWidth="1"/>
    <col min="5138" max="5148" width="2.625" style="1" customWidth="1"/>
    <col min="5149" max="5149" width="2.875" style="1" customWidth="1"/>
    <col min="5150" max="5151" width="2.625" style="1" customWidth="1"/>
    <col min="5152" max="5152" width="3.375" style="1" customWidth="1"/>
    <col min="5153" max="5153" width="3.5" style="1" customWidth="1"/>
    <col min="5154" max="5154" width="2.625" style="1" customWidth="1"/>
    <col min="5155" max="5167" width="2.625" style="1" hidden="1" customWidth="1"/>
    <col min="5168" max="5376" width="2.625" style="1" hidden="1"/>
    <col min="5377" max="5377" width="2" style="1" customWidth="1"/>
    <col min="5378" max="5392" width="2.625" style="1" customWidth="1"/>
    <col min="5393" max="5393" width="3.25" style="1" customWidth="1"/>
    <col min="5394" max="5404" width="2.625" style="1" customWidth="1"/>
    <col min="5405" max="5405" width="2.875" style="1" customWidth="1"/>
    <col min="5406" max="5407" width="2.625" style="1" customWidth="1"/>
    <col min="5408" max="5408" width="3.375" style="1" customWidth="1"/>
    <col min="5409" max="5409" width="3.5" style="1" customWidth="1"/>
    <col min="5410" max="5410" width="2.625" style="1" customWidth="1"/>
    <col min="5411" max="5423" width="2.625" style="1" hidden="1" customWidth="1"/>
    <col min="5424" max="5632" width="2.625" style="1" hidden="1"/>
    <col min="5633" max="5633" width="2" style="1" customWidth="1"/>
    <col min="5634" max="5648" width="2.625" style="1" customWidth="1"/>
    <col min="5649" max="5649" width="3.25" style="1" customWidth="1"/>
    <col min="5650" max="5660" width="2.625" style="1" customWidth="1"/>
    <col min="5661" max="5661" width="2.875" style="1" customWidth="1"/>
    <col min="5662" max="5663" width="2.625" style="1" customWidth="1"/>
    <col min="5664" max="5664" width="3.375" style="1" customWidth="1"/>
    <col min="5665" max="5665" width="3.5" style="1" customWidth="1"/>
    <col min="5666" max="5666" width="2.625" style="1" customWidth="1"/>
    <col min="5667" max="5679" width="2.625" style="1" hidden="1" customWidth="1"/>
    <col min="5680" max="5888" width="2.625" style="1" hidden="1"/>
    <col min="5889" max="5889" width="2" style="1" customWidth="1"/>
    <col min="5890" max="5904" width="2.625" style="1" customWidth="1"/>
    <col min="5905" max="5905" width="3.25" style="1" customWidth="1"/>
    <col min="5906" max="5916" width="2.625" style="1" customWidth="1"/>
    <col min="5917" max="5917" width="2.875" style="1" customWidth="1"/>
    <col min="5918" max="5919" width="2.625" style="1" customWidth="1"/>
    <col min="5920" max="5920" width="3.375" style="1" customWidth="1"/>
    <col min="5921" max="5921" width="3.5" style="1" customWidth="1"/>
    <col min="5922" max="5922" width="2.625" style="1" customWidth="1"/>
    <col min="5923" max="5935" width="2.625" style="1" hidden="1" customWidth="1"/>
    <col min="5936" max="6144" width="2.625" style="1" hidden="1"/>
    <col min="6145" max="6145" width="2" style="1" customWidth="1"/>
    <col min="6146" max="6160" width="2.625" style="1" customWidth="1"/>
    <col min="6161" max="6161" width="3.25" style="1" customWidth="1"/>
    <col min="6162" max="6172" width="2.625" style="1" customWidth="1"/>
    <col min="6173" max="6173" width="2.875" style="1" customWidth="1"/>
    <col min="6174" max="6175" width="2.625" style="1" customWidth="1"/>
    <col min="6176" max="6176" width="3.375" style="1" customWidth="1"/>
    <col min="6177" max="6177" width="3.5" style="1" customWidth="1"/>
    <col min="6178" max="6178" width="2.625" style="1" customWidth="1"/>
    <col min="6179" max="6191" width="2.625" style="1" hidden="1" customWidth="1"/>
    <col min="6192" max="6400" width="2.625" style="1" hidden="1"/>
    <col min="6401" max="6401" width="2" style="1" customWidth="1"/>
    <col min="6402" max="6416" width="2.625" style="1" customWidth="1"/>
    <col min="6417" max="6417" width="3.25" style="1" customWidth="1"/>
    <col min="6418" max="6428" width="2.625" style="1" customWidth="1"/>
    <col min="6429" max="6429" width="2.875" style="1" customWidth="1"/>
    <col min="6430" max="6431" width="2.625" style="1" customWidth="1"/>
    <col min="6432" max="6432" width="3.375" style="1" customWidth="1"/>
    <col min="6433" max="6433" width="3.5" style="1" customWidth="1"/>
    <col min="6434" max="6434" width="2.625" style="1" customWidth="1"/>
    <col min="6435" max="6447" width="2.625" style="1" hidden="1" customWidth="1"/>
    <col min="6448" max="6656" width="2.625" style="1" hidden="1"/>
    <col min="6657" max="6657" width="2" style="1" customWidth="1"/>
    <col min="6658" max="6672" width="2.625" style="1" customWidth="1"/>
    <col min="6673" max="6673" width="3.25" style="1" customWidth="1"/>
    <col min="6674" max="6684" width="2.625" style="1" customWidth="1"/>
    <col min="6685" max="6685" width="2.875" style="1" customWidth="1"/>
    <col min="6686" max="6687" width="2.625" style="1" customWidth="1"/>
    <col min="6688" max="6688" width="3.375" style="1" customWidth="1"/>
    <col min="6689" max="6689" width="3.5" style="1" customWidth="1"/>
    <col min="6690" max="6690" width="2.625" style="1" customWidth="1"/>
    <col min="6691" max="6703" width="2.625" style="1" hidden="1" customWidth="1"/>
    <col min="6704" max="6912" width="2.625" style="1" hidden="1"/>
    <col min="6913" max="6913" width="2" style="1" customWidth="1"/>
    <col min="6914" max="6928" width="2.625" style="1" customWidth="1"/>
    <col min="6929" max="6929" width="3.25" style="1" customWidth="1"/>
    <col min="6930" max="6940" width="2.625" style="1" customWidth="1"/>
    <col min="6941" max="6941" width="2.875" style="1" customWidth="1"/>
    <col min="6942" max="6943" width="2.625" style="1" customWidth="1"/>
    <col min="6944" max="6944" width="3.375" style="1" customWidth="1"/>
    <col min="6945" max="6945" width="3.5" style="1" customWidth="1"/>
    <col min="6946" max="6946" width="2.625" style="1" customWidth="1"/>
    <col min="6947" max="6959" width="2.625" style="1" hidden="1" customWidth="1"/>
    <col min="6960" max="7168" width="2.625" style="1" hidden="1"/>
    <col min="7169" max="7169" width="2" style="1" customWidth="1"/>
    <col min="7170" max="7184" width="2.625" style="1" customWidth="1"/>
    <col min="7185" max="7185" width="3.25" style="1" customWidth="1"/>
    <col min="7186" max="7196" width="2.625" style="1" customWidth="1"/>
    <col min="7197" max="7197" width="2.875" style="1" customWidth="1"/>
    <col min="7198" max="7199" width="2.625" style="1" customWidth="1"/>
    <col min="7200" max="7200" width="3.375" style="1" customWidth="1"/>
    <col min="7201" max="7201" width="3.5" style="1" customWidth="1"/>
    <col min="7202" max="7202" width="2.625" style="1" customWidth="1"/>
    <col min="7203" max="7215" width="2.625" style="1" hidden="1" customWidth="1"/>
    <col min="7216" max="7424" width="2.625" style="1" hidden="1"/>
    <col min="7425" max="7425" width="2" style="1" customWidth="1"/>
    <col min="7426" max="7440" width="2.625" style="1" customWidth="1"/>
    <col min="7441" max="7441" width="3.25" style="1" customWidth="1"/>
    <col min="7442" max="7452" width="2.625" style="1" customWidth="1"/>
    <col min="7453" max="7453" width="2.875" style="1" customWidth="1"/>
    <col min="7454" max="7455" width="2.625" style="1" customWidth="1"/>
    <col min="7456" max="7456" width="3.375" style="1" customWidth="1"/>
    <col min="7457" max="7457" width="3.5" style="1" customWidth="1"/>
    <col min="7458" max="7458" width="2.625" style="1" customWidth="1"/>
    <col min="7459" max="7471" width="2.625" style="1" hidden="1" customWidth="1"/>
    <col min="7472" max="7680" width="2.625" style="1" hidden="1"/>
    <col min="7681" max="7681" width="2" style="1" customWidth="1"/>
    <col min="7682" max="7696" width="2.625" style="1" customWidth="1"/>
    <col min="7697" max="7697" width="3.25" style="1" customWidth="1"/>
    <col min="7698" max="7708" width="2.625" style="1" customWidth="1"/>
    <col min="7709" max="7709" width="2.875" style="1" customWidth="1"/>
    <col min="7710" max="7711" width="2.625" style="1" customWidth="1"/>
    <col min="7712" max="7712" width="3.375" style="1" customWidth="1"/>
    <col min="7713" max="7713" width="3.5" style="1" customWidth="1"/>
    <col min="7714" max="7714" width="2.625" style="1" customWidth="1"/>
    <col min="7715" max="7727" width="2.625" style="1" hidden="1" customWidth="1"/>
    <col min="7728" max="7936" width="2.625" style="1" hidden="1"/>
    <col min="7937" max="7937" width="2" style="1" customWidth="1"/>
    <col min="7938" max="7952" width="2.625" style="1" customWidth="1"/>
    <col min="7953" max="7953" width="3.25" style="1" customWidth="1"/>
    <col min="7954" max="7964" width="2.625" style="1" customWidth="1"/>
    <col min="7965" max="7965" width="2.875" style="1" customWidth="1"/>
    <col min="7966" max="7967" width="2.625" style="1" customWidth="1"/>
    <col min="7968" max="7968" width="3.375" style="1" customWidth="1"/>
    <col min="7969" max="7969" width="3.5" style="1" customWidth="1"/>
    <col min="7970" max="7970" width="2.625" style="1" customWidth="1"/>
    <col min="7971" max="7983" width="2.625" style="1" hidden="1" customWidth="1"/>
    <col min="7984" max="8192" width="2.625" style="1" hidden="1"/>
    <col min="8193" max="8193" width="2" style="1" customWidth="1"/>
    <col min="8194" max="8208" width="2.625" style="1" customWidth="1"/>
    <col min="8209" max="8209" width="3.25" style="1" customWidth="1"/>
    <col min="8210" max="8220" width="2.625" style="1" customWidth="1"/>
    <col min="8221" max="8221" width="2.875" style="1" customWidth="1"/>
    <col min="8222" max="8223" width="2.625" style="1" customWidth="1"/>
    <col min="8224" max="8224" width="3.375" style="1" customWidth="1"/>
    <col min="8225" max="8225" width="3.5" style="1" customWidth="1"/>
    <col min="8226" max="8226" width="2.625" style="1" customWidth="1"/>
    <col min="8227" max="8239" width="2.625" style="1" hidden="1" customWidth="1"/>
    <col min="8240" max="8448" width="2.625" style="1" hidden="1"/>
    <col min="8449" max="8449" width="2" style="1" customWidth="1"/>
    <col min="8450" max="8464" width="2.625" style="1" customWidth="1"/>
    <col min="8465" max="8465" width="3.25" style="1" customWidth="1"/>
    <col min="8466" max="8476" width="2.625" style="1" customWidth="1"/>
    <col min="8477" max="8477" width="2.875" style="1" customWidth="1"/>
    <col min="8478" max="8479" width="2.625" style="1" customWidth="1"/>
    <col min="8480" max="8480" width="3.375" style="1" customWidth="1"/>
    <col min="8481" max="8481" width="3.5" style="1" customWidth="1"/>
    <col min="8482" max="8482" width="2.625" style="1" customWidth="1"/>
    <col min="8483" max="8495" width="2.625" style="1" hidden="1" customWidth="1"/>
    <col min="8496" max="8704" width="2.625" style="1" hidden="1"/>
    <col min="8705" max="8705" width="2" style="1" customWidth="1"/>
    <col min="8706" max="8720" width="2.625" style="1" customWidth="1"/>
    <col min="8721" max="8721" width="3.25" style="1" customWidth="1"/>
    <col min="8722" max="8732" width="2.625" style="1" customWidth="1"/>
    <col min="8733" max="8733" width="2.875" style="1" customWidth="1"/>
    <col min="8734" max="8735" width="2.625" style="1" customWidth="1"/>
    <col min="8736" max="8736" width="3.375" style="1" customWidth="1"/>
    <col min="8737" max="8737" width="3.5" style="1" customWidth="1"/>
    <col min="8738" max="8738" width="2.625" style="1" customWidth="1"/>
    <col min="8739" max="8751" width="2.625" style="1" hidden="1" customWidth="1"/>
    <col min="8752" max="8960" width="2.625" style="1" hidden="1"/>
    <col min="8961" max="8961" width="2" style="1" customWidth="1"/>
    <col min="8962" max="8976" width="2.625" style="1" customWidth="1"/>
    <col min="8977" max="8977" width="3.25" style="1" customWidth="1"/>
    <col min="8978" max="8988" width="2.625" style="1" customWidth="1"/>
    <col min="8989" max="8989" width="2.875" style="1" customWidth="1"/>
    <col min="8990" max="8991" width="2.625" style="1" customWidth="1"/>
    <col min="8992" max="8992" width="3.375" style="1" customWidth="1"/>
    <col min="8993" max="8993" width="3.5" style="1" customWidth="1"/>
    <col min="8994" max="8994" width="2.625" style="1" customWidth="1"/>
    <col min="8995" max="9007" width="2.625" style="1" hidden="1" customWidth="1"/>
    <col min="9008" max="9216" width="2.625" style="1" hidden="1"/>
    <col min="9217" max="9217" width="2" style="1" customWidth="1"/>
    <col min="9218" max="9232" width="2.625" style="1" customWidth="1"/>
    <col min="9233" max="9233" width="3.25" style="1" customWidth="1"/>
    <col min="9234" max="9244" width="2.625" style="1" customWidth="1"/>
    <col min="9245" max="9245" width="2.875" style="1" customWidth="1"/>
    <col min="9246" max="9247" width="2.625" style="1" customWidth="1"/>
    <col min="9248" max="9248" width="3.375" style="1" customWidth="1"/>
    <col min="9249" max="9249" width="3.5" style="1" customWidth="1"/>
    <col min="9250" max="9250" width="2.625" style="1" customWidth="1"/>
    <col min="9251" max="9263" width="2.625" style="1" hidden="1" customWidth="1"/>
    <col min="9264" max="9472" width="2.625" style="1" hidden="1"/>
    <col min="9473" max="9473" width="2" style="1" customWidth="1"/>
    <col min="9474" max="9488" width="2.625" style="1" customWidth="1"/>
    <col min="9489" max="9489" width="3.25" style="1" customWidth="1"/>
    <col min="9490" max="9500" width="2.625" style="1" customWidth="1"/>
    <col min="9501" max="9501" width="2.875" style="1" customWidth="1"/>
    <col min="9502" max="9503" width="2.625" style="1" customWidth="1"/>
    <col min="9504" max="9504" width="3.375" style="1" customWidth="1"/>
    <col min="9505" max="9505" width="3.5" style="1" customWidth="1"/>
    <col min="9506" max="9506" width="2.625" style="1" customWidth="1"/>
    <col min="9507" max="9519" width="2.625" style="1" hidden="1" customWidth="1"/>
    <col min="9520" max="9728" width="2.625" style="1" hidden="1"/>
    <col min="9729" max="9729" width="2" style="1" customWidth="1"/>
    <col min="9730" max="9744" width="2.625" style="1" customWidth="1"/>
    <col min="9745" max="9745" width="3.25" style="1" customWidth="1"/>
    <col min="9746" max="9756" width="2.625" style="1" customWidth="1"/>
    <col min="9757" max="9757" width="2.875" style="1" customWidth="1"/>
    <col min="9758" max="9759" width="2.625" style="1" customWidth="1"/>
    <col min="9760" max="9760" width="3.375" style="1" customWidth="1"/>
    <col min="9761" max="9761" width="3.5" style="1" customWidth="1"/>
    <col min="9762" max="9762" width="2.625" style="1" customWidth="1"/>
    <col min="9763" max="9775" width="2.625" style="1" hidden="1" customWidth="1"/>
    <col min="9776" max="9984" width="2.625" style="1" hidden="1"/>
    <col min="9985" max="9985" width="2" style="1" customWidth="1"/>
    <col min="9986" max="10000" width="2.625" style="1" customWidth="1"/>
    <col min="10001" max="10001" width="3.25" style="1" customWidth="1"/>
    <col min="10002" max="10012" width="2.625" style="1" customWidth="1"/>
    <col min="10013" max="10013" width="2.875" style="1" customWidth="1"/>
    <col min="10014" max="10015" width="2.625" style="1" customWidth="1"/>
    <col min="10016" max="10016" width="3.375" style="1" customWidth="1"/>
    <col min="10017" max="10017" width="3.5" style="1" customWidth="1"/>
    <col min="10018" max="10018" width="2.625" style="1" customWidth="1"/>
    <col min="10019" max="10031" width="2.625" style="1" hidden="1" customWidth="1"/>
    <col min="10032" max="10240" width="2.625" style="1" hidden="1"/>
    <col min="10241" max="10241" width="2" style="1" customWidth="1"/>
    <col min="10242" max="10256" width="2.625" style="1" customWidth="1"/>
    <col min="10257" max="10257" width="3.25" style="1" customWidth="1"/>
    <col min="10258" max="10268" width="2.625" style="1" customWidth="1"/>
    <col min="10269" max="10269" width="2.875" style="1" customWidth="1"/>
    <col min="10270" max="10271" width="2.625" style="1" customWidth="1"/>
    <col min="10272" max="10272" width="3.375" style="1" customWidth="1"/>
    <col min="10273" max="10273" width="3.5" style="1" customWidth="1"/>
    <col min="10274" max="10274" width="2.625" style="1" customWidth="1"/>
    <col min="10275" max="10287" width="2.625" style="1" hidden="1" customWidth="1"/>
    <col min="10288" max="10496" width="2.625" style="1" hidden="1"/>
    <col min="10497" max="10497" width="2" style="1" customWidth="1"/>
    <col min="10498" max="10512" width="2.625" style="1" customWidth="1"/>
    <col min="10513" max="10513" width="3.25" style="1" customWidth="1"/>
    <col min="10514" max="10524" width="2.625" style="1" customWidth="1"/>
    <col min="10525" max="10525" width="2.875" style="1" customWidth="1"/>
    <col min="10526" max="10527" width="2.625" style="1" customWidth="1"/>
    <col min="10528" max="10528" width="3.375" style="1" customWidth="1"/>
    <col min="10529" max="10529" width="3.5" style="1" customWidth="1"/>
    <col min="10530" max="10530" width="2.625" style="1" customWidth="1"/>
    <col min="10531" max="10543" width="2.625" style="1" hidden="1" customWidth="1"/>
    <col min="10544" max="10752" width="2.625" style="1" hidden="1"/>
    <col min="10753" max="10753" width="2" style="1" customWidth="1"/>
    <col min="10754" max="10768" width="2.625" style="1" customWidth="1"/>
    <col min="10769" max="10769" width="3.25" style="1" customWidth="1"/>
    <col min="10770" max="10780" width="2.625" style="1" customWidth="1"/>
    <col min="10781" max="10781" width="2.875" style="1" customWidth="1"/>
    <col min="10782" max="10783" width="2.625" style="1" customWidth="1"/>
    <col min="10784" max="10784" width="3.375" style="1" customWidth="1"/>
    <col min="10785" max="10785" width="3.5" style="1" customWidth="1"/>
    <col min="10786" max="10786" width="2.625" style="1" customWidth="1"/>
    <col min="10787" max="10799" width="2.625" style="1" hidden="1" customWidth="1"/>
    <col min="10800" max="11008" width="2.625" style="1" hidden="1"/>
    <col min="11009" max="11009" width="2" style="1" customWidth="1"/>
    <col min="11010" max="11024" width="2.625" style="1" customWidth="1"/>
    <col min="11025" max="11025" width="3.25" style="1" customWidth="1"/>
    <col min="11026" max="11036" width="2.625" style="1" customWidth="1"/>
    <col min="11037" max="11037" width="2.875" style="1" customWidth="1"/>
    <col min="11038" max="11039" width="2.625" style="1" customWidth="1"/>
    <col min="11040" max="11040" width="3.375" style="1" customWidth="1"/>
    <col min="11041" max="11041" width="3.5" style="1" customWidth="1"/>
    <col min="11042" max="11042" width="2.625" style="1" customWidth="1"/>
    <col min="11043" max="11055" width="2.625" style="1" hidden="1" customWidth="1"/>
    <col min="11056" max="11264" width="2.625" style="1" hidden="1"/>
    <col min="11265" max="11265" width="2" style="1" customWidth="1"/>
    <col min="11266" max="11280" width="2.625" style="1" customWidth="1"/>
    <col min="11281" max="11281" width="3.25" style="1" customWidth="1"/>
    <col min="11282" max="11292" width="2.625" style="1" customWidth="1"/>
    <col min="11293" max="11293" width="2.875" style="1" customWidth="1"/>
    <col min="11294" max="11295" width="2.625" style="1" customWidth="1"/>
    <col min="11296" max="11296" width="3.375" style="1" customWidth="1"/>
    <col min="11297" max="11297" width="3.5" style="1" customWidth="1"/>
    <col min="11298" max="11298" width="2.625" style="1" customWidth="1"/>
    <col min="11299" max="11311" width="2.625" style="1" hidden="1" customWidth="1"/>
    <col min="11312" max="11520" width="2.625" style="1" hidden="1"/>
    <col min="11521" max="11521" width="2" style="1" customWidth="1"/>
    <col min="11522" max="11536" width="2.625" style="1" customWidth="1"/>
    <col min="11537" max="11537" width="3.25" style="1" customWidth="1"/>
    <col min="11538" max="11548" width="2.625" style="1" customWidth="1"/>
    <col min="11549" max="11549" width="2.875" style="1" customWidth="1"/>
    <col min="11550" max="11551" width="2.625" style="1" customWidth="1"/>
    <col min="11552" max="11552" width="3.375" style="1" customWidth="1"/>
    <col min="11553" max="11553" width="3.5" style="1" customWidth="1"/>
    <col min="11554" max="11554" width="2.625" style="1" customWidth="1"/>
    <col min="11555" max="11567" width="2.625" style="1" hidden="1" customWidth="1"/>
    <col min="11568" max="11776" width="2.625" style="1" hidden="1"/>
    <col min="11777" max="11777" width="2" style="1" customWidth="1"/>
    <col min="11778" max="11792" width="2.625" style="1" customWidth="1"/>
    <col min="11793" max="11793" width="3.25" style="1" customWidth="1"/>
    <col min="11794" max="11804" width="2.625" style="1" customWidth="1"/>
    <col min="11805" max="11805" width="2.875" style="1" customWidth="1"/>
    <col min="11806" max="11807" width="2.625" style="1" customWidth="1"/>
    <col min="11808" max="11808" width="3.375" style="1" customWidth="1"/>
    <col min="11809" max="11809" width="3.5" style="1" customWidth="1"/>
    <col min="11810" max="11810" width="2.625" style="1" customWidth="1"/>
    <col min="11811" max="11823" width="2.625" style="1" hidden="1" customWidth="1"/>
    <col min="11824" max="12032" width="2.625" style="1" hidden="1"/>
    <col min="12033" max="12033" width="2" style="1" customWidth="1"/>
    <col min="12034" max="12048" width="2.625" style="1" customWidth="1"/>
    <col min="12049" max="12049" width="3.25" style="1" customWidth="1"/>
    <col min="12050" max="12060" width="2.625" style="1" customWidth="1"/>
    <col min="12061" max="12061" width="2.875" style="1" customWidth="1"/>
    <col min="12062" max="12063" width="2.625" style="1" customWidth="1"/>
    <col min="12064" max="12064" width="3.375" style="1" customWidth="1"/>
    <col min="12065" max="12065" width="3.5" style="1" customWidth="1"/>
    <col min="12066" max="12066" width="2.625" style="1" customWidth="1"/>
    <col min="12067" max="12079" width="2.625" style="1" hidden="1" customWidth="1"/>
    <col min="12080" max="12288" width="2.625" style="1" hidden="1"/>
    <col min="12289" max="12289" width="2" style="1" customWidth="1"/>
    <col min="12290" max="12304" width="2.625" style="1" customWidth="1"/>
    <col min="12305" max="12305" width="3.25" style="1" customWidth="1"/>
    <col min="12306" max="12316" width="2.625" style="1" customWidth="1"/>
    <col min="12317" max="12317" width="2.875" style="1" customWidth="1"/>
    <col min="12318" max="12319" width="2.625" style="1" customWidth="1"/>
    <col min="12320" max="12320" width="3.375" style="1" customWidth="1"/>
    <col min="12321" max="12321" width="3.5" style="1" customWidth="1"/>
    <col min="12322" max="12322" width="2.625" style="1" customWidth="1"/>
    <col min="12323" max="12335" width="2.625" style="1" hidden="1" customWidth="1"/>
    <col min="12336" max="12544" width="2.625" style="1" hidden="1"/>
    <col min="12545" max="12545" width="2" style="1" customWidth="1"/>
    <col min="12546" max="12560" width="2.625" style="1" customWidth="1"/>
    <col min="12561" max="12561" width="3.25" style="1" customWidth="1"/>
    <col min="12562" max="12572" width="2.625" style="1" customWidth="1"/>
    <col min="12573" max="12573" width="2.875" style="1" customWidth="1"/>
    <col min="12574" max="12575" width="2.625" style="1" customWidth="1"/>
    <col min="12576" max="12576" width="3.375" style="1" customWidth="1"/>
    <col min="12577" max="12577" width="3.5" style="1" customWidth="1"/>
    <col min="12578" max="12578" width="2.625" style="1" customWidth="1"/>
    <col min="12579" max="12591" width="2.625" style="1" hidden="1" customWidth="1"/>
    <col min="12592" max="12800" width="2.625" style="1" hidden="1"/>
    <col min="12801" max="12801" width="2" style="1" customWidth="1"/>
    <col min="12802" max="12816" width="2.625" style="1" customWidth="1"/>
    <col min="12817" max="12817" width="3.25" style="1" customWidth="1"/>
    <col min="12818" max="12828" width="2.625" style="1" customWidth="1"/>
    <col min="12829" max="12829" width="2.875" style="1" customWidth="1"/>
    <col min="12830" max="12831" width="2.625" style="1" customWidth="1"/>
    <col min="12832" max="12832" width="3.375" style="1" customWidth="1"/>
    <col min="12833" max="12833" width="3.5" style="1" customWidth="1"/>
    <col min="12834" max="12834" width="2.625" style="1" customWidth="1"/>
    <col min="12835" max="12847" width="2.625" style="1" hidden="1" customWidth="1"/>
    <col min="12848" max="13056" width="2.625" style="1" hidden="1"/>
    <col min="13057" max="13057" width="2" style="1" customWidth="1"/>
    <col min="13058" max="13072" width="2.625" style="1" customWidth="1"/>
    <col min="13073" max="13073" width="3.25" style="1" customWidth="1"/>
    <col min="13074" max="13084" width="2.625" style="1" customWidth="1"/>
    <col min="13085" max="13085" width="2.875" style="1" customWidth="1"/>
    <col min="13086" max="13087" width="2.625" style="1" customWidth="1"/>
    <col min="13088" max="13088" width="3.375" style="1" customWidth="1"/>
    <col min="13089" max="13089" width="3.5" style="1" customWidth="1"/>
    <col min="13090" max="13090" width="2.625" style="1" customWidth="1"/>
    <col min="13091" max="13103" width="2.625" style="1" hidden="1" customWidth="1"/>
    <col min="13104" max="13312" width="2.625" style="1" hidden="1"/>
    <col min="13313" max="13313" width="2" style="1" customWidth="1"/>
    <col min="13314" max="13328" width="2.625" style="1" customWidth="1"/>
    <col min="13329" max="13329" width="3.25" style="1" customWidth="1"/>
    <col min="13330" max="13340" width="2.625" style="1" customWidth="1"/>
    <col min="13341" max="13341" width="2.875" style="1" customWidth="1"/>
    <col min="13342" max="13343" width="2.625" style="1" customWidth="1"/>
    <col min="13344" max="13344" width="3.375" style="1" customWidth="1"/>
    <col min="13345" max="13345" width="3.5" style="1" customWidth="1"/>
    <col min="13346" max="13346" width="2.625" style="1" customWidth="1"/>
    <col min="13347" max="13359" width="2.625" style="1" hidden="1" customWidth="1"/>
    <col min="13360" max="13568" width="2.625" style="1" hidden="1"/>
    <col min="13569" max="13569" width="2" style="1" customWidth="1"/>
    <col min="13570" max="13584" width="2.625" style="1" customWidth="1"/>
    <col min="13585" max="13585" width="3.25" style="1" customWidth="1"/>
    <col min="13586" max="13596" width="2.625" style="1" customWidth="1"/>
    <col min="13597" max="13597" width="2.875" style="1" customWidth="1"/>
    <col min="13598" max="13599" width="2.625" style="1" customWidth="1"/>
    <col min="13600" max="13600" width="3.375" style="1" customWidth="1"/>
    <col min="13601" max="13601" width="3.5" style="1" customWidth="1"/>
    <col min="13602" max="13602" width="2.625" style="1" customWidth="1"/>
    <col min="13603" max="13615" width="2.625" style="1" hidden="1" customWidth="1"/>
    <col min="13616" max="13824" width="2.625" style="1" hidden="1"/>
    <col min="13825" max="13825" width="2" style="1" customWidth="1"/>
    <col min="13826" max="13840" width="2.625" style="1" customWidth="1"/>
    <col min="13841" max="13841" width="3.25" style="1" customWidth="1"/>
    <col min="13842" max="13852" width="2.625" style="1" customWidth="1"/>
    <col min="13853" max="13853" width="2.875" style="1" customWidth="1"/>
    <col min="13854" max="13855" width="2.625" style="1" customWidth="1"/>
    <col min="13856" max="13856" width="3.375" style="1" customWidth="1"/>
    <col min="13857" max="13857" width="3.5" style="1" customWidth="1"/>
    <col min="13858" max="13858" width="2.625" style="1" customWidth="1"/>
    <col min="13859" max="13871" width="2.625" style="1" hidden="1" customWidth="1"/>
    <col min="13872" max="14080" width="2.625" style="1" hidden="1"/>
    <col min="14081" max="14081" width="2" style="1" customWidth="1"/>
    <col min="14082" max="14096" width="2.625" style="1" customWidth="1"/>
    <col min="14097" max="14097" width="3.25" style="1" customWidth="1"/>
    <col min="14098" max="14108" width="2.625" style="1" customWidth="1"/>
    <col min="14109" max="14109" width="2.875" style="1" customWidth="1"/>
    <col min="14110" max="14111" width="2.625" style="1" customWidth="1"/>
    <col min="14112" max="14112" width="3.375" style="1" customWidth="1"/>
    <col min="14113" max="14113" width="3.5" style="1" customWidth="1"/>
    <col min="14114" max="14114" width="2.625" style="1" customWidth="1"/>
    <col min="14115" max="14127" width="2.625" style="1" hidden="1" customWidth="1"/>
    <col min="14128" max="14336" width="2.625" style="1" hidden="1"/>
    <col min="14337" max="14337" width="2" style="1" customWidth="1"/>
    <col min="14338" max="14352" width="2.625" style="1" customWidth="1"/>
    <col min="14353" max="14353" width="3.25" style="1" customWidth="1"/>
    <col min="14354" max="14364" width="2.625" style="1" customWidth="1"/>
    <col min="14365" max="14365" width="2.875" style="1" customWidth="1"/>
    <col min="14366" max="14367" width="2.625" style="1" customWidth="1"/>
    <col min="14368" max="14368" width="3.375" style="1" customWidth="1"/>
    <col min="14369" max="14369" width="3.5" style="1" customWidth="1"/>
    <col min="14370" max="14370" width="2.625" style="1" customWidth="1"/>
    <col min="14371" max="14383" width="2.625" style="1" hidden="1" customWidth="1"/>
    <col min="14384" max="14592" width="2.625" style="1" hidden="1"/>
    <col min="14593" max="14593" width="2" style="1" customWidth="1"/>
    <col min="14594" max="14608" width="2.625" style="1" customWidth="1"/>
    <col min="14609" max="14609" width="3.25" style="1" customWidth="1"/>
    <col min="14610" max="14620" width="2.625" style="1" customWidth="1"/>
    <col min="14621" max="14621" width="2.875" style="1" customWidth="1"/>
    <col min="14622" max="14623" width="2.625" style="1" customWidth="1"/>
    <col min="14624" max="14624" width="3.375" style="1" customWidth="1"/>
    <col min="14625" max="14625" width="3.5" style="1" customWidth="1"/>
    <col min="14626" max="14626" width="2.625" style="1" customWidth="1"/>
    <col min="14627" max="14639" width="2.625" style="1" hidden="1" customWidth="1"/>
    <col min="14640" max="14848" width="2.625" style="1" hidden="1"/>
    <col min="14849" max="14849" width="2" style="1" customWidth="1"/>
    <col min="14850" max="14864" width="2.625" style="1" customWidth="1"/>
    <col min="14865" max="14865" width="3.25" style="1" customWidth="1"/>
    <col min="14866" max="14876" width="2.625" style="1" customWidth="1"/>
    <col min="14877" max="14877" width="2.875" style="1" customWidth="1"/>
    <col min="14878" max="14879" width="2.625" style="1" customWidth="1"/>
    <col min="14880" max="14880" width="3.375" style="1" customWidth="1"/>
    <col min="14881" max="14881" width="3.5" style="1" customWidth="1"/>
    <col min="14882" max="14882" width="2.625" style="1" customWidth="1"/>
    <col min="14883" max="14895" width="2.625" style="1" hidden="1" customWidth="1"/>
    <col min="14896" max="15104" width="2.625" style="1" hidden="1"/>
    <col min="15105" max="15105" width="2" style="1" customWidth="1"/>
    <col min="15106" max="15120" width="2.625" style="1" customWidth="1"/>
    <col min="15121" max="15121" width="3.25" style="1" customWidth="1"/>
    <col min="15122" max="15132" width="2.625" style="1" customWidth="1"/>
    <col min="15133" max="15133" width="2.875" style="1" customWidth="1"/>
    <col min="15134" max="15135" width="2.625" style="1" customWidth="1"/>
    <col min="15136" max="15136" width="3.375" style="1" customWidth="1"/>
    <col min="15137" max="15137" width="3.5" style="1" customWidth="1"/>
    <col min="15138" max="15138" width="2.625" style="1" customWidth="1"/>
    <col min="15139" max="15151" width="2.625" style="1" hidden="1" customWidth="1"/>
    <col min="15152" max="15360" width="2.625" style="1" hidden="1"/>
    <col min="15361" max="15361" width="2" style="1" customWidth="1"/>
    <col min="15362" max="15376" width="2.625" style="1" customWidth="1"/>
    <col min="15377" max="15377" width="3.25" style="1" customWidth="1"/>
    <col min="15378" max="15388" width="2.625" style="1" customWidth="1"/>
    <col min="15389" max="15389" width="2.875" style="1" customWidth="1"/>
    <col min="15390" max="15391" width="2.625" style="1" customWidth="1"/>
    <col min="15392" max="15392" width="3.375" style="1" customWidth="1"/>
    <col min="15393" max="15393" width="3.5" style="1" customWidth="1"/>
    <col min="15394" max="15394" width="2.625" style="1" customWidth="1"/>
    <col min="15395" max="15407" width="2.625" style="1" hidden="1" customWidth="1"/>
    <col min="15408" max="15616" width="2.625" style="1" hidden="1"/>
    <col min="15617" max="15617" width="2" style="1" customWidth="1"/>
    <col min="15618" max="15632" width="2.625" style="1" customWidth="1"/>
    <col min="15633" max="15633" width="3.25" style="1" customWidth="1"/>
    <col min="15634" max="15644" width="2.625" style="1" customWidth="1"/>
    <col min="15645" max="15645" width="2.875" style="1" customWidth="1"/>
    <col min="15646" max="15647" width="2.625" style="1" customWidth="1"/>
    <col min="15648" max="15648" width="3.375" style="1" customWidth="1"/>
    <col min="15649" max="15649" width="3.5" style="1" customWidth="1"/>
    <col min="15650" max="15650" width="2.625" style="1" customWidth="1"/>
    <col min="15651" max="15663" width="2.625" style="1" hidden="1" customWidth="1"/>
    <col min="15664" max="15872" width="2.625" style="1" hidden="1"/>
    <col min="15873" max="15873" width="2" style="1" customWidth="1"/>
    <col min="15874" max="15888" width="2.625" style="1" customWidth="1"/>
    <col min="15889" max="15889" width="3.25" style="1" customWidth="1"/>
    <col min="15890" max="15900" width="2.625" style="1" customWidth="1"/>
    <col min="15901" max="15901" width="2.875" style="1" customWidth="1"/>
    <col min="15902" max="15903" width="2.625" style="1" customWidth="1"/>
    <col min="15904" max="15904" width="3.375" style="1" customWidth="1"/>
    <col min="15905" max="15905" width="3.5" style="1" customWidth="1"/>
    <col min="15906" max="15906" width="2.625" style="1" customWidth="1"/>
    <col min="15907" max="15919" width="2.625" style="1" hidden="1" customWidth="1"/>
    <col min="15920" max="16128" width="2.625" style="1" hidden="1"/>
    <col min="16129" max="16129" width="2" style="1" customWidth="1"/>
    <col min="16130" max="16144" width="2.625" style="1" customWidth="1"/>
    <col min="16145" max="16145" width="3.25" style="1" customWidth="1"/>
    <col min="16146" max="16156" width="2.625" style="1" customWidth="1"/>
    <col min="16157" max="16157" width="2.875" style="1" customWidth="1"/>
    <col min="16158" max="16159" width="2.625" style="1" customWidth="1"/>
    <col min="16160" max="16160" width="3.375" style="1" customWidth="1"/>
    <col min="16161" max="16161" width="3.5" style="1" customWidth="1"/>
    <col min="16162" max="16162" width="2.625" style="1" customWidth="1"/>
    <col min="16163" max="16175" width="2.625" style="1" hidden="1" customWidth="1"/>
    <col min="16176" max="16384" width="2.625" style="1" hidden="1"/>
  </cols>
  <sheetData>
    <row r="1" spans="1:34" ht="20.100000000000001" customHeight="1" thickBot="1">
      <c r="A1" s="183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ht="20.100000000000001" customHeight="1">
      <c r="B2" s="53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 t="s">
        <v>52</v>
      </c>
      <c r="R2" s="56" t="s">
        <v>94</v>
      </c>
      <c r="S2" s="56"/>
      <c r="T2" s="56"/>
      <c r="U2" s="56"/>
      <c r="V2" s="56"/>
      <c r="W2" s="57" t="s">
        <v>53</v>
      </c>
      <c r="X2" s="46" t="s">
        <v>54</v>
      </c>
      <c r="Y2" s="46"/>
      <c r="Z2" s="46"/>
      <c r="AA2" s="46"/>
      <c r="AB2" s="40"/>
      <c r="AC2" s="40"/>
      <c r="AD2" s="58" t="s">
        <v>55</v>
      </c>
      <c r="AE2" s="40"/>
      <c r="AF2" s="40"/>
      <c r="AG2" s="59" t="s">
        <v>56</v>
      </c>
    </row>
    <row r="3" spans="1:34" ht="13.5" customHeight="1" thickBot="1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  <c r="R3" s="63" t="s">
        <v>57</v>
      </c>
      <c r="S3" s="63"/>
      <c r="T3" s="63"/>
      <c r="U3" s="63"/>
      <c r="V3" s="63"/>
      <c r="W3" s="64"/>
      <c r="X3" s="50" t="s">
        <v>58</v>
      </c>
      <c r="Y3" s="50"/>
      <c r="Z3" s="50"/>
      <c r="AA3" s="50"/>
      <c r="AB3" s="65"/>
      <c r="AC3" s="65"/>
      <c r="AD3" s="65"/>
      <c r="AE3" s="65"/>
      <c r="AF3" s="65"/>
      <c r="AG3" s="66"/>
    </row>
    <row r="4" spans="1:34" ht="13.5" customHeight="1">
      <c r="B4" s="45" t="s">
        <v>43</v>
      </c>
      <c r="C4" s="46" t="s">
        <v>44</v>
      </c>
      <c r="D4" s="46"/>
      <c r="E4" s="46"/>
      <c r="F4" s="149" t="str">
        <f>MID(업체데이터!$C$2,COLUMN()-5,1)</f>
        <v>1</v>
      </c>
      <c r="G4" s="149" t="str">
        <f>MID(업체데이터!$C$2,COLUMN()-5,1)</f>
        <v>2</v>
      </c>
      <c r="H4" s="149" t="str">
        <f>MID(업체데이터!$C$2,COLUMN()-5,1)</f>
        <v>3</v>
      </c>
      <c r="I4" s="149" t="str">
        <f>MID(업체데이터!$C$2,COLUMN()-5,1)</f>
        <v>-</v>
      </c>
      <c r="J4" s="149" t="str">
        <f>MID(업체데이터!$C$2,COLUMN()-5,1)</f>
        <v>4</v>
      </c>
      <c r="K4" s="149" t="str">
        <f>MID(업체데이터!$C$2,COLUMN()-5,1)</f>
        <v>5</v>
      </c>
      <c r="L4" s="149" t="str">
        <f>MID(업체데이터!$C$2,COLUMN()-5,1)</f>
        <v>-</v>
      </c>
      <c r="M4" s="149" t="str">
        <f>MID(업체데이터!$C$2,COLUMN()-5,1)</f>
        <v>6</v>
      </c>
      <c r="N4" s="149" t="str">
        <f>MID(업체데이터!$C$2,COLUMN()-5,1)</f>
        <v>7</v>
      </c>
      <c r="O4" s="149" t="str">
        <f>MID(업체데이터!$C$2,COLUMN()-5,1)</f>
        <v>8</v>
      </c>
      <c r="P4" s="149" t="str">
        <f>MID(업체데이터!$C$2,COLUMN()-5,1)</f>
        <v>9</v>
      </c>
      <c r="Q4" s="149" t="str">
        <f>MID(업체데이터!$C$2,COLUMN()-5,1)</f>
        <v>0</v>
      </c>
      <c r="R4" s="45" t="s">
        <v>38</v>
      </c>
      <c r="S4" s="46" t="s">
        <v>39</v>
      </c>
      <c r="T4" s="46"/>
      <c r="U4" s="46"/>
      <c r="V4" s="149" t="str">
        <f>MID(업체데이터!$C$9,COLUMN()-21,1)</f>
        <v>2</v>
      </c>
      <c r="W4" s="149" t="str">
        <f>MID(업체데이터!$C$9,COLUMN()-21,1)</f>
        <v>3</v>
      </c>
      <c r="X4" s="149" t="str">
        <f>MID(업체데이터!$C$9,COLUMN()-21,1)</f>
        <v>4</v>
      </c>
      <c r="Y4" s="149" t="str">
        <f>MID(업체데이터!$C$9,COLUMN()-21,1)</f>
        <v>-</v>
      </c>
      <c r="Z4" s="149" t="str">
        <f>MID(업체데이터!$C$9,COLUMN()-21,1)</f>
        <v>5</v>
      </c>
      <c r="AA4" s="149" t="str">
        <f>MID(업체데이터!$C$9,COLUMN()-21,1)</f>
        <v>6</v>
      </c>
      <c r="AB4" s="149" t="str">
        <f>MID(업체데이터!$C$9,COLUMN()-21,1)</f>
        <v>-</v>
      </c>
      <c r="AC4" s="149" t="str">
        <f>MID(업체데이터!$C$9,COLUMN()-21,1)</f>
        <v>7</v>
      </c>
      <c r="AD4" s="149" t="str">
        <f>MID(업체데이터!$C$9,COLUMN()-21,1)</f>
        <v>8</v>
      </c>
      <c r="AE4" s="149" t="str">
        <f>MID(업체데이터!$C$9,COLUMN()-21,1)</f>
        <v>9</v>
      </c>
      <c r="AF4" s="149" t="str">
        <f>MID(업체데이터!$C$9,COLUMN()-21,1)</f>
        <v>0</v>
      </c>
      <c r="AG4" s="149" t="str">
        <f>MID(업체데이터!$C$9,COLUMN()-21,1)</f>
        <v>1</v>
      </c>
    </row>
    <row r="5" spans="1:34" ht="13.5" customHeight="1">
      <c r="B5" s="47"/>
      <c r="C5" s="48"/>
      <c r="D5" s="48"/>
      <c r="E5" s="48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47"/>
      <c r="S5" s="48"/>
      <c r="T5" s="48"/>
      <c r="U5" s="48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</row>
    <row r="6" spans="1:34" ht="13.5" customHeight="1">
      <c r="B6" s="47"/>
      <c r="C6" s="48" t="s">
        <v>45</v>
      </c>
      <c r="D6" s="48"/>
      <c r="E6" s="48"/>
      <c r="F6" s="151" t="str">
        <f>업체데이터!C3</f>
        <v>가나다컴퓨터</v>
      </c>
      <c r="G6" s="151"/>
      <c r="H6" s="151"/>
      <c r="I6" s="151"/>
      <c r="J6" s="151"/>
      <c r="K6" s="151"/>
      <c r="L6" s="51" t="s">
        <v>50</v>
      </c>
      <c r="M6" s="152" t="str">
        <f>업체데이터!C4</f>
        <v>홍길동</v>
      </c>
      <c r="N6" s="152"/>
      <c r="O6" s="152"/>
      <c r="P6" s="152"/>
      <c r="Q6" s="67" t="s">
        <v>59</v>
      </c>
      <c r="R6" s="47"/>
      <c r="S6" s="48" t="s">
        <v>40</v>
      </c>
      <c r="T6" s="48"/>
      <c r="U6" s="48"/>
      <c r="V6" s="151" t="str">
        <f>업체데이터!C10</f>
        <v>하나전지</v>
      </c>
      <c r="W6" s="151"/>
      <c r="X6" s="151"/>
      <c r="Y6" s="151"/>
      <c r="Z6" s="151"/>
      <c r="AA6" s="151"/>
      <c r="AB6" s="51" t="s">
        <v>50</v>
      </c>
      <c r="AC6" s="152" t="str">
        <f>업체데이터!C11</f>
        <v>김하나</v>
      </c>
      <c r="AD6" s="152"/>
      <c r="AE6" s="152"/>
      <c r="AF6" s="152"/>
      <c r="AG6" s="67" t="s">
        <v>60</v>
      </c>
    </row>
    <row r="7" spans="1:34" ht="13.5" customHeight="1">
      <c r="B7" s="47"/>
      <c r="C7" s="48" t="s">
        <v>46</v>
      </c>
      <c r="D7" s="48"/>
      <c r="E7" s="48"/>
      <c r="F7" s="151"/>
      <c r="G7" s="151"/>
      <c r="H7" s="151"/>
      <c r="I7" s="151"/>
      <c r="J7" s="151"/>
      <c r="K7" s="151"/>
      <c r="L7" s="51"/>
      <c r="M7" s="152"/>
      <c r="N7" s="152"/>
      <c r="O7" s="152"/>
      <c r="P7" s="152"/>
      <c r="Q7" s="67"/>
      <c r="R7" s="47"/>
      <c r="S7" s="48" t="s">
        <v>41</v>
      </c>
      <c r="T7" s="48"/>
      <c r="U7" s="48"/>
      <c r="V7" s="151"/>
      <c r="W7" s="151"/>
      <c r="X7" s="151"/>
      <c r="Y7" s="151"/>
      <c r="Z7" s="151"/>
      <c r="AA7" s="151"/>
      <c r="AB7" s="51"/>
      <c r="AC7" s="152"/>
      <c r="AD7" s="152"/>
      <c r="AE7" s="152"/>
      <c r="AF7" s="152"/>
      <c r="AG7" s="67"/>
      <c r="AH7" s="19"/>
    </row>
    <row r="8" spans="1:34" ht="13.5" customHeight="1">
      <c r="B8" s="47"/>
      <c r="C8" s="48" t="s">
        <v>47</v>
      </c>
      <c r="D8" s="48"/>
      <c r="E8" s="48"/>
      <c r="F8" s="153" t="str">
        <f>업체데이터!C5</f>
        <v>부산 사상구 괘법동 123-45</v>
      </c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  <c r="R8" s="47"/>
      <c r="S8" s="48" t="s">
        <v>42</v>
      </c>
      <c r="T8" s="48"/>
      <c r="U8" s="48"/>
      <c r="V8" s="153" t="str">
        <f>업체데이터!C12</f>
        <v>부산 북구 구포동 1234-56</v>
      </c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4"/>
      <c r="AH8" s="19"/>
    </row>
    <row r="9" spans="1:34" ht="13.5" customHeight="1">
      <c r="B9" s="47"/>
      <c r="C9" s="48" t="s">
        <v>48</v>
      </c>
      <c r="D9" s="48"/>
      <c r="E9" s="48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4"/>
      <c r="R9" s="47"/>
      <c r="S9" s="48" t="s">
        <v>2</v>
      </c>
      <c r="T9" s="48"/>
      <c r="U9" s="48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4"/>
      <c r="AH9" s="19"/>
    </row>
    <row r="10" spans="1:34" ht="13.5" customHeight="1">
      <c r="B10" s="47"/>
      <c r="C10" s="48" t="s">
        <v>49</v>
      </c>
      <c r="D10" s="48"/>
      <c r="E10" s="48"/>
      <c r="F10" s="153" t="str">
        <f>업체데이터!C6</f>
        <v>도.소매</v>
      </c>
      <c r="G10" s="153"/>
      <c r="H10" s="153"/>
      <c r="I10" s="153"/>
      <c r="J10" s="153"/>
      <c r="K10" s="153"/>
      <c r="L10" s="51" t="s">
        <v>51</v>
      </c>
      <c r="M10" s="153" t="str">
        <f>업체데이터!C7</f>
        <v>컴퓨터 외</v>
      </c>
      <c r="N10" s="153"/>
      <c r="O10" s="153"/>
      <c r="P10" s="153"/>
      <c r="Q10" s="154"/>
      <c r="R10" s="47"/>
      <c r="S10" s="48" t="s">
        <v>3</v>
      </c>
      <c r="T10" s="48"/>
      <c r="U10" s="48"/>
      <c r="V10" s="153" t="str">
        <f>업체데이터!C13</f>
        <v>제조</v>
      </c>
      <c r="W10" s="153"/>
      <c r="X10" s="153"/>
      <c r="Y10" s="153"/>
      <c r="Z10" s="153"/>
      <c r="AA10" s="153"/>
      <c r="AB10" s="51" t="s">
        <v>51</v>
      </c>
      <c r="AC10" s="153" t="str">
        <f>업체데이터!C14</f>
        <v>전지류</v>
      </c>
      <c r="AD10" s="153"/>
      <c r="AE10" s="153"/>
      <c r="AF10" s="153"/>
      <c r="AG10" s="154"/>
    </row>
    <row r="11" spans="1:34" ht="13.5" customHeight="1" thickBot="1">
      <c r="B11" s="49"/>
      <c r="C11" s="50"/>
      <c r="D11" s="50"/>
      <c r="E11" s="50"/>
      <c r="F11" s="155"/>
      <c r="G11" s="155"/>
      <c r="H11" s="155"/>
      <c r="I11" s="155"/>
      <c r="J11" s="155"/>
      <c r="K11" s="155"/>
      <c r="L11" s="52"/>
      <c r="M11" s="155"/>
      <c r="N11" s="155"/>
      <c r="O11" s="155"/>
      <c r="P11" s="155"/>
      <c r="Q11" s="156"/>
      <c r="R11" s="49"/>
      <c r="S11" s="50"/>
      <c r="T11" s="50"/>
      <c r="U11" s="50"/>
      <c r="V11" s="155"/>
      <c r="W11" s="155"/>
      <c r="X11" s="155"/>
      <c r="Y11" s="155"/>
      <c r="Z11" s="155"/>
      <c r="AA11" s="155"/>
      <c r="AB11" s="52"/>
      <c r="AC11" s="155"/>
      <c r="AD11" s="155"/>
      <c r="AE11" s="155"/>
      <c r="AF11" s="155"/>
      <c r="AG11" s="156"/>
    </row>
    <row r="12" spans="1:34" ht="13.5" customHeight="1">
      <c r="B12" s="39" t="s">
        <v>25</v>
      </c>
      <c r="C12" s="40"/>
      <c r="D12" s="40"/>
      <c r="E12" s="40"/>
      <c r="F12" s="40" t="s">
        <v>26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 t="s">
        <v>27</v>
      </c>
      <c r="T12" s="40"/>
      <c r="U12" s="40"/>
      <c r="V12" s="40"/>
      <c r="W12" s="40"/>
      <c r="X12" s="40"/>
      <c r="Y12" s="40"/>
      <c r="Z12" s="40"/>
      <c r="AA12" s="40"/>
      <c r="AB12" s="40"/>
      <c r="AC12" s="40" t="s">
        <v>37</v>
      </c>
      <c r="AD12" s="40"/>
      <c r="AE12" s="40"/>
      <c r="AF12" s="40"/>
      <c r="AG12" s="44"/>
    </row>
    <row r="13" spans="1:34" ht="15" customHeight="1">
      <c r="B13" s="24" t="s">
        <v>28</v>
      </c>
      <c r="C13" s="25"/>
      <c r="D13" s="41" t="s">
        <v>29</v>
      </c>
      <c r="E13" s="41" t="s">
        <v>30</v>
      </c>
      <c r="F13" s="25" t="s">
        <v>31</v>
      </c>
      <c r="G13" s="25"/>
      <c r="H13" s="42" t="s">
        <v>32</v>
      </c>
      <c r="I13" s="41" t="s">
        <v>33</v>
      </c>
      <c r="J13" s="41" t="s">
        <v>34</v>
      </c>
      <c r="K13" s="41" t="s">
        <v>35</v>
      </c>
      <c r="L13" s="43" t="s">
        <v>32</v>
      </c>
      <c r="M13" s="41" t="s">
        <v>33</v>
      </c>
      <c r="N13" s="41" t="s">
        <v>36</v>
      </c>
      <c r="O13" s="41" t="s">
        <v>35</v>
      </c>
      <c r="P13" s="41" t="s">
        <v>32</v>
      </c>
      <c r="Q13" s="41" t="s">
        <v>33</v>
      </c>
      <c r="R13" s="41" t="s">
        <v>30</v>
      </c>
      <c r="S13" s="41" t="s">
        <v>33</v>
      </c>
      <c r="T13" s="41" t="s">
        <v>34</v>
      </c>
      <c r="U13" s="41" t="s">
        <v>35</v>
      </c>
      <c r="V13" s="41" t="s">
        <v>32</v>
      </c>
      <c r="W13" s="41" t="s">
        <v>33</v>
      </c>
      <c r="X13" s="41" t="s">
        <v>36</v>
      </c>
      <c r="Y13" s="41" t="s">
        <v>35</v>
      </c>
      <c r="Z13" s="41" t="s">
        <v>32</v>
      </c>
      <c r="AA13" s="41" t="s">
        <v>33</v>
      </c>
      <c r="AB13" s="41" t="s">
        <v>30</v>
      </c>
      <c r="AC13" s="20"/>
      <c r="AD13" s="20"/>
      <c r="AE13" s="20"/>
      <c r="AF13" s="20"/>
      <c r="AG13" s="21"/>
    </row>
    <row r="14" spans="1:34" ht="18.75" customHeight="1" thickBot="1">
      <c r="B14" s="185">
        <f ca="1">YEAR(TODAY())</f>
        <v>2015</v>
      </c>
      <c r="C14" s="186"/>
      <c r="D14" s="157">
        <f ca="1">MONTH(TODAY())</f>
        <v>1</v>
      </c>
      <c r="E14" s="158">
        <f ca="1">DAY(TODAY())</f>
        <v>8</v>
      </c>
      <c r="F14" s="159">
        <f>11-LEN(SUM($U$16:$Z$19))</f>
        <v>4</v>
      </c>
      <c r="G14" s="159"/>
      <c r="H14" s="160" t="str">
        <f>MID(TEXT(SUM($U$16:$Z$19),"???????????"),COLUMN()-7,1)</f>
        <v xml:space="preserve"> </v>
      </c>
      <c r="I14" s="160" t="str">
        <f t="shared" ref="I14:R14" si="0">MID(TEXT(SUM($U$16:$Z$19),"???????????"),COLUMN()-7,1)</f>
        <v xml:space="preserve"> </v>
      </c>
      <c r="J14" s="160" t="str">
        <f t="shared" si="0"/>
        <v xml:space="preserve"> </v>
      </c>
      <c r="K14" s="160" t="str">
        <f t="shared" si="0"/>
        <v xml:space="preserve"> </v>
      </c>
      <c r="L14" s="160" t="str">
        <f t="shared" si="0"/>
        <v>1</v>
      </c>
      <c r="M14" s="160" t="str">
        <f t="shared" si="0"/>
        <v>3</v>
      </c>
      <c r="N14" s="160" t="str">
        <f t="shared" si="0"/>
        <v>7</v>
      </c>
      <c r="O14" s="160" t="str">
        <f t="shared" si="0"/>
        <v>0</v>
      </c>
      <c r="P14" s="160" t="str">
        <f t="shared" si="0"/>
        <v>0</v>
      </c>
      <c r="Q14" s="160" t="str">
        <f t="shared" si="0"/>
        <v>0</v>
      </c>
      <c r="R14" s="160" t="str">
        <f t="shared" si="0"/>
        <v>0</v>
      </c>
      <c r="S14" s="161" t="str">
        <f>MID(TEXT(SUM($AA$16:$AE$19),"??????????"),COLUMN()-18,1)</f>
        <v xml:space="preserve"> </v>
      </c>
      <c r="T14" s="161" t="str">
        <f t="shared" ref="T14:AB14" si="1">MID(TEXT(SUM($AA$16:$AE$19),"??????????"),COLUMN()-18,1)</f>
        <v xml:space="preserve"> </v>
      </c>
      <c r="U14" s="161" t="str">
        <f t="shared" si="1"/>
        <v xml:space="preserve"> </v>
      </c>
      <c r="V14" s="161" t="str">
        <f t="shared" si="1"/>
        <v xml:space="preserve"> </v>
      </c>
      <c r="W14" s="161" t="str">
        <f t="shared" si="1"/>
        <v>1</v>
      </c>
      <c r="X14" s="161" t="str">
        <f t="shared" si="1"/>
        <v>3</v>
      </c>
      <c r="Y14" s="161" t="str">
        <f t="shared" si="1"/>
        <v>7</v>
      </c>
      <c r="Z14" s="161" t="str">
        <f t="shared" si="1"/>
        <v>0</v>
      </c>
      <c r="AA14" s="161" t="str">
        <f t="shared" si="1"/>
        <v>0</v>
      </c>
      <c r="AB14" s="161" t="str">
        <f t="shared" si="1"/>
        <v>0</v>
      </c>
      <c r="AC14" s="22"/>
      <c r="AD14" s="22"/>
      <c r="AE14" s="22"/>
      <c r="AF14" s="22"/>
      <c r="AG14" s="23"/>
    </row>
    <row r="15" spans="1:34" ht="20.100000000000001" customHeight="1">
      <c r="B15" s="35" t="s">
        <v>4</v>
      </c>
      <c r="C15" s="36" t="s">
        <v>5</v>
      </c>
      <c r="D15" s="37" t="s">
        <v>22</v>
      </c>
      <c r="E15" s="37"/>
      <c r="F15" s="37"/>
      <c r="G15" s="37"/>
      <c r="H15" s="37"/>
      <c r="I15" s="37"/>
      <c r="J15" s="37" t="s">
        <v>6</v>
      </c>
      <c r="K15" s="37"/>
      <c r="L15" s="37"/>
      <c r="M15" s="37" t="s">
        <v>23</v>
      </c>
      <c r="N15" s="37"/>
      <c r="O15" s="37"/>
      <c r="P15" s="37" t="s">
        <v>7</v>
      </c>
      <c r="Q15" s="37"/>
      <c r="R15" s="37"/>
      <c r="S15" s="37"/>
      <c r="T15" s="37"/>
      <c r="U15" s="37" t="s">
        <v>24</v>
      </c>
      <c r="V15" s="37"/>
      <c r="W15" s="37"/>
      <c r="X15" s="37"/>
      <c r="Y15" s="37"/>
      <c r="Z15" s="37"/>
      <c r="AA15" s="37" t="s">
        <v>8</v>
      </c>
      <c r="AB15" s="37"/>
      <c r="AC15" s="37"/>
      <c r="AD15" s="37"/>
      <c r="AE15" s="37"/>
      <c r="AF15" s="37" t="s">
        <v>9</v>
      </c>
      <c r="AG15" s="38"/>
    </row>
    <row r="16" spans="1:34" ht="20.100000000000001" customHeight="1">
      <c r="B16" s="162">
        <f ca="1">D14</f>
        <v>1</v>
      </c>
      <c r="C16" s="163">
        <f ca="1">E14</f>
        <v>8</v>
      </c>
      <c r="D16" s="164" t="s">
        <v>95</v>
      </c>
      <c r="E16" s="165"/>
      <c r="F16" s="165"/>
      <c r="G16" s="165"/>
      <c r="H16" s="165"/>
      <c r="I16" s="165"/>
      <c r="J16" s="166"/>
      <c r="K16" s="166"/>
      <c r="L16" s="166"/>
      <c r="M16" s="167">
        <v>1</v>
      </c>
      <c r="N16" s="167"/>
      <c r="O16" s="167"/>
      <c r="P16" s="168">
        <v>1300000</v>
      </c>
      <c r="Q16" s="168"/>
      <c r="R16" s="168"/>
      <c r="S16" s="168"/>
      <c r="T16" s="168"/>
      <c r="U16" s="169">
        <f>M16*P16</f>
        <v>1300000</v>
      </c>
      <c r="V16" s="169"/>
      <c r="W16" s="169"/>
      <c r="X16" s="169"/>
      <c r="Y16" s="169"/>
      <c r="Z16" s="169"/>
      <c r="AA16" s="168">
        <f>U16*0.1</f>
        <v>130000</v>
      </c>
      <c r="AB16" s="168"/>
      <c r="AC16" s="168"/>
      <c r="AD16" s="168"/>
      <c r="AE16" s="168"/>
      <c r="AF16" s="167"/>
      <c r="AG16" s="170"/>
    </row>
    <row r="17" spans="2:33" ht="20.100000000000001" customHeight="1">
      <c r="B17" s="171"/>
      <c r="C17" s="163"/>
      <c r="D17" s="165" t="s">
        <v>96</v>
      </c>
      <c r="E17" s="165"/>
      <c r="F17" s="165"/>
      <c r="G17" s="165"/>
      <c r="H17" s="165"/>
      <c r="I17" s="165"/>
      <c r="J17" s="166"/>
      <c r="K17" s="166"/>
      <c r="L17" s="166"/>
      <c r="M17" s="167">
        <v>1</v>
      </c>
      <c r="N17" s="167"/>
      <c r="O17" s="167"/>
      <c r="P17" s="168">
        <v>20000</v>
      </c>
      <c r="Q17" s="168"/>
      <c r="R17" s="168"/>
      <c r="S17" s="168"/>
      <c r="T17" s="168"/>
      <c r="U17" s="169">
        <f t="shared" ref="U17:U19" si="2">M17*P17</f>
        <v>20000</v>
      </c>
      <c r="V17" s="169"/>
      <c r="W17" s="169"/>
      <c r="X17" s="169"/>
      <c r="Y17" s="169"/>
      <c r="Z17" s="169"/>
      <c r="AA17" s="168">
        <f t="shared" ref="AA17:AA19" si="3">U17*0.1</f>
        <v>2000</v>
      </c>
      <c r="AB17" s="168"/>
      <c r="AC17" s="168"/>
      <c r="AD17" s="168"/>
      <c r="AE17" s="168"/>
      <c r="AF17" s="167"/>
      <c r="AG17" s="170"/>
    </row>
    <row r="18" spans="2:33" ht="20.100000000000001" customHeight="1">
      <c r="B18" s="171"/>
      <c r="C18" s="163"/>
      <c r="D18" s="165" t="s">
        <v>97</v>
      </c>
      <c r="E18" s="165"/>
      <c r="F18" s="165"/>
      <c r="G18" s="165"/>
      <c r="H18" s="165"/>
      <c r="I18" s="165"/>
      <c r="J18" s="166"/>
      <c r="K18" s="166"/>
      <c r="L18" s="166"/>
      <c r="M18" s="167">
        <v>1</v>
      </c>
      <c r="N18" s="167"/>
      <c r="O18" s="167"/>
      <c r="P18" s="168">
        <v>50000</v>
      </c>
      <c r="Q18" s="168"/>
      <c r="R18" s="168"/>
      <c r="S18" s="168"/>
      <c r="T18" s="168"/>
      <c r="U18" s="169">
        <f t="shared" si="2"/>
        <v>50000</v>
      </c>
      <c r="V18" s="169"/>
      <c r="W18" s="169"/>
      <c r="X18" s="169"/>
      <c r="Y18" s="169"/>
      <c r="Z18" s="169"/>
      <c r="AA18" s="168">
        <f t="shared" si="3"/>
        <v>5000</v>
      </c>
      <c r="AB18" s="168"/>
      <c r="AC18" s="168"/>
      <c r="AD18" s="168"/>
      <c r="AE18" s="168"/>
      <c r="AF18" s="167"/>
      <c r="AG18" s="170"/>
    </row>
    <row r="19" spans="2:33" ht="20.100000000000001" customHeight="1">
      <c r="B19" s="171"/>
      <c r="C19" s="163"/>
      <c r="D19" s="165"/>
      <c r="E19" s="165"/>
      <c r="F19" s="165"/>
      <c r="G19" s="165"/>
      <c r="H19" s="165"/>
      <c r="I19" s="165"/>
      <c r="J19" s="166"/>
      <c r="K19" s="166"/>
      <c r="L19" s="166"/>
      <c r="M19" s="167"/>
      <c r="N19" s="167"/>
      <c r="O19" s="167"/>
      <c r="P19" s="168"/>
      <c r="Q19" s="168"/>
      <c r="R19" s="168"/>
      <c r="S19" s="168"/>
      <c r="T19" s="168"/>
      <c r="U19" s="169">
        <f t="shared" si="2"/>
        <v>0</v>
      </c>
      <c r="V19" s="169"/>
      <c r="W19" s="169"/>
      <c r="X19" s="169"/>
      <c r="Y19" s="169"/>
      <c r="Z19" s="169"/>
      <c r="AA19" s="168">
        <f t="shared" si="3"/>
        <v>0</v>
      </c>
      <c r="AB19" s="168"/>
      <c r="AC19" s="168"/>
      <c r="AD19" s="168"/>
      <c r="AE19" s="168"/>
      <c r="AF19" s="167"/>
      <c r="AG19" s="170"/>
    </row>
    <row r="20" spans="2:33" ht="13.5" customHeight="1">
      <c r="B20" s="24" t="s">
        <v>10</v>
      </c>
      <c r="C20" s="25"/>
      <c r="D20" s="25"/>
      <c r="E20" s="25"/>
      <c r="F20" s="25"/>
      <c r="G20" s="25" t="s">
        <v>16</v>
      </c>
      <c r="H20" s="25"/>
      <c r="I20" s="25"/>
      <c r="J20" s="25"/>
      <c r="K20" s="25"/>
      <c r="L20" s="25" t="s">
        <v>11</v>
      </c>
      <c r="M20" s="25"/>
      <c r="N20" s="25"/>
      <c r="O20" s="25"/>
      <c r="P20" s="25"/>
      <c r="Q20" s="25" t="s">
        <v>17</v>
      </c>
      <c r="R20" s="25"/>
      <c r="S20" s="25"/>
      <c r="T20" s="25"/>
      <c r="U20" s="25"/>
      <c r="V20" s="25" t="s">
        <v>18</v>
      </c>
      <c r="W20" s="25"/>
      <c r="X20" s="25"/>
      <c r="Y20" s="25"/>
      <c r="Z20" s="25"/>
      <c r="AA20" s="26" t="s">
        <v>19</v>
      </c>
      <c r="AB20" s="27"/>
      <c r="AC20" s="27"/>
      <c r="AD20" s="27"/>
      <c r="AE20" s="28" t="s">
        <v>20</v>
      </c>
      <c r="AF20" s="29"/>
      <c r="AG20" s="33" t="s">
        <v>21</v>
      </c>
    </row>
    <row r="21" spans="2:33" ht="20.100000000000001" customHeight="1" thickBot="1">
      <c r="B21" s="172">
        <f>SUM(U16:AE19)</f>
        <v>1507000</v>
      </c>
      <c r="C21" s="173"/>
      <c r="D21" s="173"/>
      <c r="E21" s="173"/>
      <c r="F21" s="173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30"/>
      <c r="AB21" s="31"/>
      <c r="AC21" s="31"/>
      <c r="AD21" s="31"/>
      <c r="AE21" s="32"/>
      <c r="AF21" s="32"/>
      <c r="AG21" s="34"/>
    </row>
    <row r="22" spans="2:33" ht="12.95" customHeight="1">
      <c r="B22" s="5" t="s">
        <v>13</v>
      </c>
      <c r="C22" s="5"/>
      <c r="D22" s="6"/>
      <c r="E22" s="6"/>
      <c r="F22" s="6"/>
      <c r="G22" s="6"/>
      <c r="H22" s="6"/>
      <c r="I22" s="3"/>
      <c r="J22" s="6"/>
      <c r="K22" s="6"/>
      <c r="L22" s="4"/>
      <c r="M22" s="6"/>
      <c r="N22" s="6"/>
      <c r="O22" s="6"/>
      <c r="P22" s="6"/>
      <c r="Q22" s="6"/>
      <c r="R22" s="6"/>
      <c r="S22" s="6"/>
      <c r="T22" s="6"/>
      <c r="U22" s="6"/>
      <c r="V22" s="17" t="s">
        <v>14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2:33" ht="12.95" customHeight="1">
      <c r="B23" s="7"/>
      <c r="C23" s="7"/>
      <c r="D23" s="8"/>
      <c r="E23" s="8"/>
      <c r="F23" s="8"/>
      <c r="G23" s="8"/>
      <c r="H23" s="8"/>
      <c r="I23" s="8"/>
      <c r="J23" s="8"/>
      <c r="K23" s="8"/>
      <c r="L23" s="9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7"/>
      <c r="Y23" s="8"/>
      <c r="Z23" s="8"/>
      <c r="AA23" s="8"/>
      <c r="AB23" s="8"/>
      <c r="AC23" s="8"/>
      <c r="AD23" s="8"/>
      <c r="AE23" s="8"/>
      <c r="AF23" s="8"/>
      <c r="AG23" s="10"/>
    </row>
    <row r="24" spans="2:33" ht="12.95" customHeight="1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1"/>
      <c r="Y24" s="12"/>
      <c r="Z24" s="12"/>
      <c r="AA24" s="12"/>
      <c r="AB24" s="12"/>
      <c r="AC24" s="12"/>
      <c r="AD24" s="12"/>
      <c r="AE24" s="12"/>
      <c r="AF24" s="12"/>
      <c r="AG24" s="14"/>
    </row>
    <row r="25" spans="2:33" ht="13.5" customHeight="1" thickBot="1">
      <c r="B25" s="2" t="s">
        <v>15</v>
      </c>
      <c r="C25" s="2"/>
      <c r="D25" s="3"/>
      <c r="E25" s="3"/>
      <c r="F25" s="3"/>
      <c r="G25" s="3"/>
      <c r="H25" s="3"/>
      <c r="I25" s="3"/>
      <c r="J25" s="3"/>
      <c r="K25" s="3"/>
      <c r="L25" s="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2:33" ht="20.100000000000001" customHeight="1">
      <c r="B26" s="76" t="s">
        <v>1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8" t="s">
        <v>52</v>
      </c>
      <c r="R26" s="79" t="s">
        <v>93</v>
      </c>
      <c r="S26" s="79"/>
      <c r="T26" s="79"/>
      <c r="U26" s="79"/>
      <c r="V26" s="79"/>
      <c r="W26" s="80" t="s">
        <v>53</v>
      </c>
      <c r="X26" s="81" t="s">
        <v>54</v>
      </c>
      <c r="Y26" s="81"/>
      <c r="Z26" s="81"/>
      <c r="AA26" s="81"/>
      <c r="AB26" s="82"/>
      <c r="AC26" s="82"/>
      <c r="AD26" s="83" t="s">
        <v>55</v>
      </c>
      <c r="AE26" s="82"/>
      <c r="AF26" s="82"/>
      <c r="AG26" s="84" t="s">
        <v>56</v>
      </c>
    </row>
    <row r="27" spans="2:33" ht="20.100000000000001" customHeight="1" thickBot="1"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7"/>
      <c r="R27" s="88" t="s">
        <v>57</v>
      </c>
      <c r="S27" s="88"/>
      <c r="T27" s="88"/>
      <c r="U27" s="88"/>
      <c r="V27" s="88"/>
      <c r="W27" s="89"/>
      <c r="X27" s="90" t="s">
        <v>58</v>
      </c>
      <c r="Y27" s="90"/>
      <c r="Z27" s="90"/>
      <c r="AA27" s="90"/>
      <c r="AB27" s="91"/>
      <c r="AC27" s="91"/>
      <c r="AD27" s="91"/>
      <c r="AE27" s="91"/>
      <c r="AF27" s="91"/>
      <c r="AG27" s="92"/>
    </row>
    <row r="28" spans="2:33" ht="13.5" customHeight="1">
      <c r="B28" s="93" t="s">
        <v>71</v>
      </c>
      <c r="C28" s="81" t="s">
        <v>62</v>
      </c>
      <c r="D28" s="81"/>
      <c r="E28" s="81"/>
      <c r="F28" s="73" t="str">
        <f>MID(업체데이터!$C$2,COLUMN()-5,1)</f>
        <v>1</v>
      </c>
      <c r="G28" s="73" t="str">
        <f>MID(업체데이터!$C$2,COLUMN()-5,1)</f>
        <v>2</v>
      </c>
      <c r="H28" s="73" t="str">
        <f>MID(업체데이터!$C$2,COLUMN()-5,1)</f>
        <v>3</v>
      </c>
      <c r="I28" s="73" t="str">
        <f>MID(업체데이터!$C$2,COLUMN()-5,1)</f>
        <v>-</v>
      </c>
      <c r="J28" s="73" t="str">
        <f>MID(업체데이터!$C$2,COLUMN()-5,1)</f>
        <v>4</v>
      </c>
      <c r="K28" s="73" t="str">
        <f>MID(업체데이터!$C$2,COLUMN()-5,1)</f>
        <v>5</v>
      </c>
      <c r="L28" s="73" t="str">
        <f>MID(업체데이터!$C$2,COLUMN()-5,1)</f>
        <v>-</v>
      </c>
      <c r="M28" s="73" t="str">
        <f>MID(업체데이터!$C$2,COLUMN()-5,1)</f>
        <v>6</v>
      </c>
      <c r="N28" s="73" t="str">
        <f>MID(업체데이터!$C$2,COLUMN()-5,1)</f>
        <v>7</v>
      </c>
      <c r="O28" s="73" t="str">
        <f>MID(업체데이터!$C$2,COLUMN()-5,1)</f>
        <v>8</v>
      </c>
      <c r="P28" s="73" t="str">
        <f>MID(업체데이터!$C$2,COLUMN()-5,1)</f>
        <v>9</v>
      </c>
      <c r="Q28" s="73" t="str">
        <f>MID(업체데이터!$C$2,COLUMN()-5,1)</f>
        <v>0</v>
      </c>
      <c r="R28" s="93" t="s">
        <v>61</v>
      </c>
      <c r="S28" s="81" t="s">
        <v>62</v>
      </c>
      <c r="T28" s="81"/>
      <c r="U28" s="81"/>
      <c r="V28" s="73" t="str">
        <f>MID(업체데이터!$C$9,COLUMN()-21,1)</f>
        <v>2</v>
      </c>
      <c r="W28" s="73" t="str">
        <f>MID(업체데이터!$C$9,COLUMN()-21,1)</f>
        <v>3</v>
      </c>
      <c r="X28" s="73" t="str">
        <f>MID(업체데이터!$C$9,COLUMN()-21,1)</f>
        <v>4</v>
      </c>
      <c r="Y28" s="73" t="str">
        <f>MID(업체데이터!$C$9,COLUMN()-21,1)</f>
        <v>-</v>
      </c>
      <c r="Z28" s="73" t="str">
        <f>MID(업체데이터!$C$9,COLUMN()-21,1)</f>
        <v>5</v>
      </c>
      <c r="AA28" s="73" t="str">
        <f>MID(업체데이터!$C$9,COLUMN()-21,1)</f>
        <v>6</v>
      </c>
      <c r="AB28" s="73" t="str">
        <f>MID(업체데이터!$C$9,COLUMN()-21,1)</f>
        <v>-</v>
      </c>
      <c r="AC28" s="73" t="str">
        <f>MID(업체데이터!$C$9,COLUMN()-21,1)</f>
        <v>7</v>
      </c>
      <c r="AD28" s="73" t="str">
        <f>MID(업체데이터!$C$9,COLUMN()-21,1)</f>
        <v>8</v>
      </c>
      <c r="AE28" s="73" t="str">
        <f>MID(업체데이터!$C$9,COLUMN()-21,1)</f>
        <v>9</v>
      </c>
      <c r="AF28" s="73" t="str">
        <f>MID(업체데이터!$C$9,COLUMN()-21,1)</f>
        <v>0</v>
      </c>
      <c r="AG28" s="73" t="str">
        <f>MID(업체데이터!$C$9,COLUMN()-21,1)</f>
        <v>1</v>
      </c>
    </row>
    <row r="29" spans="2:33" ht="13.5" customHeight="1">
      <c r="B29" s="94"/>
      <c r="C29" s="95"/>
      <c r="D29" s="95"/>
      <c r="E29" s="95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94"/>
      <c r="S29" s="95"/>
      <c r="T29" s="95"/>
      <c r="U29" s="95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</row>
    <row r="30" spans="2:33" ht="13.5" customHeight="1">
      <c r="B30" s="94"/>
      <c r="C30" s="95" t="s">
        <v>63</v>
      </c>
      <c r="D30" s="95"/>
      <c r="E30" s="95"/>
      <c r="F30" s="127" t="str">
        <f>업체데이터!C3</f>
        <v>가나다컴퓨터</v>
      </c>
      <c r="G30" s="127"/>
      <c r="H30" s="127"/>
      <c r="I30" s="127"/>
      <c r="J30" s="127"/>
      <c r="K30" s="127"/>
      <c r="L30" s="100" t="s">
        <v>68</v>
      </c>
      <c r="M30" s="72" t="str">
        <f>업체데이터!C4</f>
        <v>홍길동</v>
      </c>
      <c r="N30" s="72"/>
      <c r="O30" s="72"/>
      <c r="P30" s="72"/>
      <c r="Q30" s="98" t="s">
        <v>69</v>
      </c>
      <c r="R30" s="94"/>
      <c r="S30" s="95" t="s">
        <v>63</v>
      </c>
      <c r="T30" s="95"/>
      <c r="U30" s="95"/>
      <c r="V30" s="127" t="str">
        <f>업체데이터!C10</f>
        <v>하나전지</v>
      </c>
      <c r="W30" s="127"/>
      <c r="X30" s="127"/>
      <c r="Y30" s="127"/>
      <c r="Z30" s="127"/>
      <c r="AA30" s="127"/>
      <c r="AB30" s="97" t="s">
        <v>68</v>
      </c>
      <c r="AC30" s="72" t="str">
        <f>업체데이터!C11</f>
        <v>김하나</v>
      </c>
      <c r="AD30" s="72"/>
      <c r="AE30" s="72"/>
      <c r="AF30" s="72"/>
      <c r="AG30" s="98" t="s">
        <v>69</v>
      </c>
    </row>
    <row r="31" spans="2:33" ht="13.5" customHeight="1">
      <c r="B31" s="94"/>
      <c r="C31" s="95" t="s">
        <v>64</v>
      </c>
      <c r="D31" s="95"/>
      <c r="E31" s="95"/>
      <c r="F31" s="127"/>
      <c r="G31" s="127"/>
      <c r="H31" s="127"/>
      <c r="I31" s="127"/>
      <c r="J31" s="127"/>
      <c r="K31" s="127"/>
      <c r="L31" s="100"/>
      <c r="M31" s="72"/>
      <c r="N31" s="72"/>
      <c r="O31" s="72"/>
      <c r="P31" s="72"/>
      <c r="Q31" s="98"/>
      <c r="R31" s="94"/>
      <c r="S31" s="95" t="s">
        <v>64</v>
      </c>
      <c r="T31" s="95"/>
      <c r="U31" s="95"/>
      <c r="V31" s="127"/>
      <c r="W31" s="127"/>
      <c r="X31" s="127"/>
      <c r="Y31" s="127"/>
      <c r="Z31" s="127"/>
      <c r="AA31" s="127"/>
      <c r="AB31" s="97"/>
      <c r="AC31" s="72"/>
      <c r="AD31" s="72"/>
      <c r="AE31" s="72"/>
      <c r="AF31" s="72"/>
      <c r="AG31" s="98"/>
    </row>
    <row r="32" spans="2:33" ht="13.5" customHeight="1">
      <c r="B32" s="94"/>
      <c r="C32" s="95" t="s">
        <v>65</v>
      </c>
      <c r="D32" s="95"/>
      <c r="E32" s="95"/>
      <c r="F32" s="128" t="str">
        <f>업체데이터!C5</f>
        <v>부산 사상구 괘법동 123-45</v>
      </c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9"/>
      <c r="R32" s="94"/>
      <c r="S32" s="95" t="s">
        <v>65</v>
      </c>
      <c r="T32" s="95"/>
      <c r="U32" s="95"/>
      <c r="V32" s="128" t="str">
        <f>업체데이터!C12</f>
        <v>부산 북구 구포동 1234-56</v>
      </c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9"/>
    </row>
    <row r="33" spans="2:33" ht="13.5" customHeight="1">
      <c r="B33" s="94"/>
      <c r="C33" s="95" t="s">
        <v>66</v>
      </c>
      <c r="D33" s="95"/>
      <c r="E33" s="95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9"/>
      <c r="R33" s="94"/>
      <c r="S33" s="95" t="s">
        <v>66</v>
      </c>
      <c r="T33" s="95"/>
      <c r="U33" s="95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9"/>
    </row>
    <row r="34" spans="2:33" ht="13.5" customHeight="1">
      <c r="B34" s="94"/>
      <c r="C34" s="95" t="s">
        <v>67</v>
      </c>
      <c r="D34" s="95"/>
      <c r="E34" s="95"/>
      <c r="F34" s="128" t="str">
        <f>업체데이터!C6</f>
        <v>도.소매</v>
      </c>
      <c r="G34" s="128"/>
      <c r="H34" s="128"/>
      <c r="I34" s="128"/>
      <c r="J34" s="128"/>
      <c r="K34" s="128"/>
      <c r="L34" s="100" t="s">
        <v>72</v>
      </c>
      <c r="M34" s="128" t="str">
        <f>업체데이터!C7</f>
        <v>컴퓨터 외</v>
      </c>
      <c r="N34" s="128"/>
      <c r="O34" s="128"/>
      <c r="P34" s="128"/>
      <c r="Q34" s="129"/>
      <c r="R34" s="94"/>
      <c r="S34" s="95" t="s">
        <v>67</v>
      </c>
      <c r="T34" s="95"/>
      <c r="U34" s="95"/>
      <c r="V34" s="128" t="str">
        <f>업체데이터!C13</f>
        <v>제조</v>
      </c>
      <c r="W34" s="128"/>
      <c r="X34" s="128"/>
      <c r="Y34" s="128"/>
      <c r="Z34" s="128"/>
      <c r="AA34" s="128"/>
      <c r="AB34" s="97" t="s">
        <v>70</v>
      </c>
      <c r="AC34" s="128" t="str">
        <f>업체데이터!C14</f>
        <v>전지류</v>
      </c>
      <c r="AD34" s="128"/>
      <c r="AE34" s="128"/>
      <c r="AF34" s="128"/>
      <c r="AG34" s="129"/>
    </row>
    <row r="35" spans="2:33" ht="13.5" customHeight="1" thickBot="1">
      <c r="B35" s="96"/>
      <c r="C35" s="90"/>
      <c r="D35" s="90"/>
      <c r="E35" s="90"/>
      <c r="F35" s="130"/>
      <c r="G35" s="130"/>
      <c r="H35" s="130"/>
      <c r="I35" s="130"/>
      <c r="J35" s="130"/>
      <c r="K35" s="130"/>
      <c r="L35" s="101"/>
      <c r="M35" s="130"/>
      <c r="N35" s="130"/>
      <c r="O35" s="130"/>
      <c r="P35" s="130"/>
      <c r="Q35" s="131"/>
      <c r="R35" s="96"/>
      <c r="S35" s="90"/>
      <c r="T35" s="90"/>
      <c r="U35" s="90"/>
      <c r="V35" s="130"/>
      <c r="W35" s="130"/>
      <c r="X35" s="130"/>
      <c r="Y35" s="130"/>
      <c r="Z35" s="130"/>
      <c r="AA35" s="130"/>
      <c r="AB35" s="99"/>
      <c r="AC35" s="130"/>
      <c r="AD35" s="130"/>
      <c r="AE35" s="130"/>
      <c r="AF35" s="130"/>
      <c r="AG35" s="131"/>
    </row>
    <row r="36" spans="2:33" ht="13.5" customHeight="1">
      <c r="B36" s="102" t="s">
        <v>73</v>
      </c>
      <c r="C36" s="82"/>
      <c r="D36" s="82"/>
      <c r="E36" s="82"/>
      <c r="F36" s="82" t="s">
        <v>74</v>
      </c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 t="s">
        <v>75</v>
      </c>
      <c r="T36" s="82"/>
      <c r="U36" s="82"/>
      <c r="V36" s="82"/>
      <c r="W36" s="82"/>
      <c r="X36" s="82"/>
      <c r="Y36" s="82"/>
      <c r="Z36" s="82"/>
      <c r="AA36" s="82"/>
      <c r="AB36" s="82"/>
      <c r="AC36" s="82" t="s">
        <v>85</v>
      </c>
      <c r="AD36" s="82"/>
      <c r="AE36" s="82"/>
      <c r="AF36" s="82"/>
      <c r="AG36" s="108"/>
    </row>
    <row r="37" spans="2:33" ht="13.5" customHeight="1">
      <c r="B37" s="103" t="s">
        <v>76</v>
      </c>
      <c r="C37" s="104"/>
      <c r="D37" s="105" t="s">
        <v>77</v>
      </c>
      <c r="E37" s="105" t="s">
        <v>78</v>
      </c>
      <c r="F37" s="104" t="s">
        <v>79</v>
      </c>
      <c r="G37" s="104"/>
      <c r="H37" s="106" t="s">
        <v>80</v>
      </c>
      <c r="I37" s="105" t="s">
        <v>81</v>
      </c>
      <c r="J37" s="105" t="s">
        <v>82</v>
      </c>
      <c r="K37" s="105" t="s">
        <v>83</v>
      </c>
      <c r="L37" s="107" t="s">
        <v>80</v>
      </c>
      <c r="M37" s="105" t="s">
        <v>81</v>
      </c>
      <c r="N37" s="105" t="s">
        <v>84</v>
      </c>
      <c r="O37" s="105" t="s">
        <v>83</v>
      </c>
      <c r="P37" s="105" t="s">
        <v>80</v>
      </c>
      <c r="Q37" s="105" t="s">
        <v>81</v>
      </c>
      <c r="R37" s="105" t="s">
        <v>78</v>
      </c>
      <c r="S37" s="105" t="s">
        <v>81</v>
      </c>
      <c r="T37" s="105" t="s">
        <v>82</v>
      </c>
      <c r="U37" s="105" t="s">
        <v>83</v>
      </c>
      <c r="V37" s="105" t="s">
        <v>80</v>
      </c>
      <c r="W37" s="105" t="s">
        <v>81</v>
      </c>
      <c r="X37" s="105" t="s">
        <v>84</v>
      </c>
      <c r="Y37" s="105" t="s">
        <v>83</v>
      </c>
      <c r="Z37" s="105" t="s">
        <v>80</v>
      </c>
      <c r="AA37" s="105" t="s">
        <v>81</v>
      </c>
      <c r="AB37" s="105" t="s">
        <v>78</v>
      </c>
      <c r="AC37" s="68"/>
      <c r="AD37" s="68"/>
      <c r="AE37" s="68"/>
      <c r="AF37" s="68"/>
      <c r="AG37" s="69"/>
    </row>
    <row r="38" spans="2:33" ht="20.100000000000001" customHeight="1" thickBot="1">
      <c r="B38" s="132">
        <f ca="1">B14</f>
        <v>2015</v>
      </c>
      <c r="C38" s="133"/>
      <c r="D38" s="134">
        <f ca="1">D14</f>
        <v>1</v>
      </c>
      <c r="E38" s="134">
        <f ca="1">E14</f>
        <v>8</v>
      </c>
      <c r="F38" s="135">
        <f>F14</f>
        <v>4</v>
      </c>
      <c r="G38" s="135"/>
      <c r="H38" s="136" t="str">
        <f>H14</f>
        <v xml:space="preserve"> </v>
      </c>
      <c r="I38" s="136" t="str">
        <f t="shared" ref="I38:AB38" si="4">I14</f>
        <v xml:space="preserve"> </v>
      </c>
      <c r="J38" s="136" t="str">
        <f t="shared" si="4"/>
        <v xml:space="preserve"> </v>
      </c>
      <c r="K38" s="136" t="str">
        <f t="shared" si="4"/>
        <v xml:space="preserve"> </v>
      </c>
      <c r="L38" s="136" t="str">
        <f t="shared" si="4"/>
        <v>1</v>
      </c>
      <c r="M38" s="136" t="str">
        <f t="shared" si="4"/>
        <v>3</v>
      </c>
      <c r="N38" s="136" t="str">
        <f t="shared" si="4"/>
        <v>7</v>
      </c>
      <c r="O38" s="136" t="str">
        <f t="shared" si="4"/>
        <v>0</v>
      </c>
      <c r="P38" s="136" t="str">
        <f t="shared" si="4"/>
        <v>0</v>
      </c>
      <c r="Q38" s="136" t="str">
        <f t="shared" si="4"/>
        <v>0</v>
      </c>
      <c r="R38" s="136" t="str">
        <f t="shared" si="4"/>
        <v>0</v>
      </c>
      <c r="S38" s="136" t="str">
        <f t="shared" si="4"/>
        <v xml:space="preserve"> </v>
      </c>
      <c r="T38" s="136" t="str">
        <f t="shared" si="4"/>
        <v xml:space="preserve"> </v>
      </c>
      <c r="U38" s="136" t="str">
        <f t="shared" si="4"/>
        <v xml:space="preserve"> </v>
      </c>
      <c r="V38" s="136" t="str">
        <f t="shared" si="4"/>
        <v xml:space="preserve"> </v>
      </c>
      <c r="W38" s="136" t="str">
        <f t="shared" si="4"/>
        <v>1</v>
      </c>
      <c r="X38" s="136" t="str">
        <f t="shared" si="4"/>
        <v>3</v>
      </c>
      <c r="Y38" s="136" t="str">
        <f t="shared" si="4"/>
        <v>7</v>
      </c>
      <c r="Z38" s="136" t="str">
        <f t="shared" si="4"/>
        <v>0</v>
      </c>
      <c r="AA38" s="136" t="str">
        <f t="shared" si="4"/>
        <v>0</v>
      </c>
      <c r="AB38" s="136" t="str">
        <f t="shared" si="4"/>
        <v>0</v>
      </c>
      <c r="AC38" s="70"/>
      <c r="AD38" s="70"/>
      <c r="AE38" s="70"/>
      <c r="AF38" s="70"/>
      <c r="AG38" s="71"/>
    </row>
    <row r="39" spans="2:33" ht="13.5" customHeight="1">
      <c r="B39" s="109" t="s">
        <v>4</v>
      </c>
      <c r="C39" s="110" t="s">
        <v>5</v>
      </c>
      <c r="D39" s="111" t="s">
        <v>22</v>
      </c>
      <c r="E39" s="111"/>
      <c r="F39" s="111"/>
      <c r="G39" s="111"/>
      <c r="H39" s="111"/>
      <c r="I39" s="111"/>
      <c r="J39" s="111" t="s">
        <v>6</v>
      </c>
      <c r="K39" s="111"/>
      <c r="L39" s="111"/>
      <c r="M39" s="111" t="s">
        <v>23</v>
      </c>
      <c r="N39" s="111"/>
      <c r="O39" s="111"/>
      <c r="P39" s="111" t="s">
        <v>7</v>
      </c>
      <c r="Q39" s="111"/>
      <c r="R39" s="111"/>
      <c r="S39" s="111"/>
      <c r="T39" s="111"/>
      <c r="U39" s="111" t="s">
        <v>24</v>
      </c>
      <c r="V39" s="111"/>
      <c r="W39" s="111"/>
      <c r="X39" s="111"/>
      <c r="Y39" s="111"/>
      <c r="Z39" s="112"/>
      <c r="AA39" s="113" t="s">
        <v>8</v>
      </c>
      <c r="AB39" s="111"/>
      <c r="AC39" s="111"/>
      <c r="AD39" s="111"/>
      <c r="AE39" s="111"/>
      <c r="AF39" s="111" t="s">
        <v>9</v>
      </c>
      <c r="AG39" s="114"/>
    </row>
    <row r="40" spans="2:33" ht="20.100000000000001" customHeight="1">
      <c r="B40" s="137">
        <f ca="1">B16</f>
        <v>1</v>
      </c>
      <c r="C40" s="138">
        <f ca="1">C16</f>
        <v>8</v>
      </c>
      <c r="D40" s="139" t="str">
        <f>IF(D16="","",D16)</f>
        <v>노트북</v>
      </c>
      <c r="E40" s="139"/>
      <c r="F40" s="139"/>
      <c r="G40" s="139"/>
      <c r="H40" s="139"/>
      <c r="I40" s="139"/>
      <c r="J40" s="140" t="str">
        <f>IF(J16="","",J16)</f>
        <v/>
      </c>
      <c r="K40" s="140"/>
      <c r="L40" s="140"/>
      <c r="M40" s="75">
        <f>IF(M16="","",M16)</f>
        <v>1</v>
      </c>
      <c r="N40" s="75"/>
      <c r="O40" s="75"/>
      <c r="P40" s="175">
        <f>P16</f>
        <v>1300000</v>
      </c>
      <c r="Q40" s="175"/>
      <c r="R40" s="175"/>
      <c r="S40" s="175"/>
      <c r="T40" s="175"/>
      <c r="U40" s="175">
        <f>U16</f>
        <v>1300000</v>
      </c>
      <c r="V40" s="175"/>
      <c r="W40" s="175"/>
      <c r="X40" s="175"/>
      <c r="Y40" s="175"/>
      <c r="Z40" s="176"/>
      <c r="AA40" s="177">
        <f>AA16</f>
        <v>130000</v>
      </c>
      <c r="AB40" s="175"/>
      <c r="AC40" s="175"/>
      <c r="AD40" s="175"/>
      <c r="AE40" s="175"/>
      <c r="AF40" s="75"/>
      <c r="AG40" s="141"/>
    </row>
    <row r="41" spans="2:33" ht="20.100000000000001" customHeight="1">
      <c r="B41" s="142"/>
      <c r="C41" s="138"/>
      <c r="D41" s="139" t="str">
        <f t="shared" ref="D41:D43" si="5">IF(D17="","",D17)</f>
        <v>마우스</v>
      </c>
      <c r="E41" s="139"/>
      <c r="F41" s="139"/>
      <c r="G41" s="139"/>
      <c r="H41" s="139"/>
      <c r="I41" s="139"/>
      <c r="J41" s="140" t="str">
        <f t="shared" ref="J41:J43" si="6">IF(J17="","",J17)</f>
        <v/>
      </c>
      <c r="K41" s="140"/>
      <c r="L41" s="140"/>
      <c r="M41" s="75">
        <f t="shared" ref="M41:M43" si="7">IF(M17="","",M17)</f>
        <v>1</v>
      </c>
      <c r="N41" s="75"/>
      <c r="O41" s="75"/>
      <c r="P41" s="175">
        <f t="shared" ref="P41:P43" si="8">P17</f>
        <v>20000</v>
      </c>
      <c r="Q41" s="175"/>
      <c r="R41" s="175"/>
      <c r="S41" s="175"/>
      <c r="T41" s="175"/>
      <c r="U41" s="175">
        <f t="shared" ref="U41:U43" si="9">U17</f>
        <v>20000</v>
      </c>
      <c r="V41" s="175"/>
      <c r="W41" s="175"/>
      <c r="X41" s="175"/>
      <c r="Y41" s="175"/>
      <c r="Z41" s="176"/>
      <c r="AA41" s="177">
        <f t="shared" ref="AA41:AA43" si="10">AA17</f>
        <v>2000</v>
      </c>
      <c r="AB41" s="175"/>
      <c r="AC41" s="175"/>
      <c r="AD41" s="175"/>
      <c r="AE41" s="175"/>
      <c r="AF41" s="75"/>
      <c r="AG41" s="141"/>
    </row>
    <row r="42" spans="2:33" ht="20.100000000000001" customHeight="1">
      <c r="B42" s="142"/>
      <c r="C42" s="138"/>
      <c r="D42" s="139" t="str">
        <f t="shared" si="5"/>
        <v>무선 키보드</v>
      </c>
      <c r="E42" s="139"/>
      <c r="F42" s="139"/>
      <c r="G42" s="139"/>
      <c r="H42" s="139"/>
      <c r="I42" s="139"/>
      <c r="J42" s="140" t="str">
        <f t="shared" si="6"/>
        <v/>
      </c>
      <c r="K42" s="140"/>
      <c r="L42" s="140"/>
      <c r="M42" s="75">
        <f t="shared" si="7"/>
        <v>1</v>
      </c>
      <c r="N42" s="75"/>
      <c r="O42" s="75"/>
      <c r="P42" s="175">
        <f t="shared" si="8"/>
        <v>50000</v>
      </c>
      <c r="Q42" s="175"/>
      <c r="R42" s="175"/>
      <c r="S42" s="175"/>
      <c r="T42" s="175"/>
      <c r="U42" s="175">
        <f t="shared" si="9"/>
        <v>50000</v>
      </c>
      <c r="V42" s="175"/>
      <c r="W42" s="175"/>
      <c r="X42" s="175"/>
      <c r="Y42" s="175"/>
      <c r="Z42" s="176"/>
      <c r="AA42" s="177">
        <f t="shared" si="10"/>
        <v>5000</v>
      </c>
      <c r="AB42" s="175"/>
      <c r="AC42" s="175"/>
      <c r="AD42" s="175"/>
      <c r="AE42" s="175"/>
      <c r="AF42" s="75"/>
      <c r="AG42" s="141"/>
    </row>
    <row r="43" spans="2:33" ht="20.100000000000001" customHeight="1">
      <c r="B43" s="142"/>
      <c r="C43" s="138"/>
      <c r="D43" s="139" t="str">
        <f t="shared" si="5"/>
        <v/>
      </c>
      <c r="E43" s="139"/>
      <c r="F43" s="139"/>
      <c r="G43" s="139"/>
      <c r="H43" s="139"/>
      <c r="I43" s="139"/>
      <c r="J43" s="140" t="str">
        <f t="shared" si="6"/>
        <v/>
      </c>
      <c r="K43" s="140"/>
      <c r="L43" s="140"/>
      <c r="M43" s="75" t="str">
        <f t="shared" si="7"/>
        <v/>
      </c>
      <c r="N43" s="75"/>
      <c r="O43" s="75"/>
      <c r="P43" s="175">
        <f t="shared" si="8"/>
        <v>0</v>
      </c>
      <c r="Q43" s="175"/>
      <c r="R43" s="175"/>
      <c r="S43" s="175"/>
      <c r="T43" s="175"/>
      <c r="U43" s="175">
        <f t="shared" si="9"/>
        <v>0</v>
      </c>
      <c r="V43" s="175"/>
      <c r="W43" s="175"/>
      <c r="X43" s="175"/>
      <c r="Y43" s="175"/>
      <c r="Z43" s="176"/>
      <c r="AA43" s="177">
        <f t="shared" si="10"/>
        <v>0</v>
      </c>
      <c r="AB43" s="175"/>
      <c r="AC43" s="175"/>
      <c r="AD43" s="175"/>
      <c r="AE43" s="175"/>
      <c r="AF43" s="143"/>
      <c r="AG43" s="144"/>
    </row>
    <row r="44" spans="2:33" ht="13.5" customHeight="1">
      <c r="B44" s="115" t="s">
        <v>86</v>
      </c>
      <c r="C44" s="116"/>
      <c r="D44" s="116"/>
      <c r="E44" s="116"/>
      <c r="F44" s="116"/>
      <c r="G44" s="116" t="s">
        <v>87</v>
      </c>
      <c r="H44" s="116"/>
      <c r="I44" s="116"/>
      <c r="J44" s="116"/>
      <c r="K44" s="116"/>
      <c r="L44" s="116" t="s">
        <v>88</v>
      </c>
      <c r="M44" s="116"/>
      <c r="N44" s="116"/>
      <c r="O44" s="116"/>
      <c r="P44" s="116"/>
      <c r="Q44" s="116" t="s">
        <v>89</v>
      </c>
      <c r="R44" s="116"/>
      <c r="S44" s="116"/>
      <c r="T44" s="116"/>
      <c r="U44" s="116"/>
      <c r="V44" s="116" t="s">
        <v>90</v>
      </c>
      <c r="W44" s="116"/>
      <c r="X44" s="116"/>
      <c r="Y44" s="116"/>
      <c r="Z44" s="117"/>
      <c r="AA44" s="118" t="s">
        <v>12</v>
      </c>
      <c r="AB44" s="119"/>
      <c r="AC44" s="119"/>
      <c r="AD44" s="119"/>
      <c r="AE44" s="120" t="s">
        <v>91</v>
      </c>
      <c r="AF44" s="121"/>
      <c r="AG44" s="122" t="s">
        <v>92</v>
      </c>
    </row>
    <row r="45" spans="2:33" ht="20.100000000000001" customHeight="1" thickBot="1">
      <c r="B45" s="145">
        <f>B21</f>
        <v>1507000</v>
      </c>
      <c r="C45" s="146"/>
      <c r="D45" s="146"/>
      <c r="E45" s="146"/>
      <c r="F45" s="146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8"/>
      <c r="AA45" s="123"/>
      <c r="AB45" s="124"/>
      <c r="AC45" s="124"/>
      <c r="AD45" s="124"/>
      <c r="AE45" s="125"/>
      <c r="AF45" s="125"/>
      <c r="AG45" s="126"/>
    </row>
    <row r="46" spans="2:33" ht="12.95" customHeight="1">
      <c r="B46" s="5" t="s">
        <v>13</v>
      </c>
      <c r="C46" s="5"/>
      <c r="D46" s="6"/>
      <c r="E46" s="6"/>
      <c r="F46" s="6"/>
      <c r="G46" s="6"/>
      <c r="H46" s="6"/>
      <c r="I46" s="3"/>
      <c r="J46" s="6"/>
      <c r="K46" s="6"/>
      <c r="L46" s="4"/>
      <c r="M46" s="6"/>
      <c r="N46" s="6"/>
      <c r="O46" s="6"/>
      <c r="P46" s="6"/>
      <c r="Q46" s="6"/>
      <c r="R46" s="6"/>
      <c r="S46" s="6"/>
      <c r="T46" s="6"/>
      <c r="U46" s="6"/>
      <c r="V46" s="17" t="s">
        <v>14</v>
      </c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2:33" ht="13.5" customHeight="1"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2:33" ht="13.5" customHeight="1"/>
    <row r="49" ht="13.5" customHeight="1"/>
    <row r="50" ht="13.5" customHeight="1"/>
  </sheetData>
  <mergeCells count="243">
    <mergeCell ref="L4:L5"/>
    <mergeCell ref="M4:M5"/>
    <mergeCell ref="N4:N5"/>
    <mergeCell ref="O4:O5"/>
    <mergeCell ref="P4:P5"/>
    <mergeCell ref="AE2:AF2"/>
    <mergeCell ref="R3:V3"/>
    <mergeCell ref="X3:AA3"/>
    <mergeCell ref="B4:B11"/>
    <mergeCell ref="C4:E5"/>
    <mergeCell ref="F4:F5"/>
    <mergeCell ref="G4:G5"/>
    <mergeCell ref="H4:H5"/>
    <mergeCell ref="I4:I5"/>
    <mergeCell ref="J4:J5"/>
    <mergeCell ref="B2:P3"/>
    <mergeCell ref="Q2:Q3"/>
    <mergeCell ref="R2:V2"/>
    <mergeCell ref="W2:W3"/>
    <mergeCell ref="X2:AA2"/>
    <mergeCell ref="AB2:AC2"/>
    <mergeCell ref="AE4:AE5"/>
    <mergeCell ref="AF4:AF5"/>
    <mergeCell ref="AG4:AG5"/>
    <mergeCell ref="C6:E6"/>
    <mergeCell ref="F6:K7"/>
    <mergeCell ref="L6:L7"/>
    <mergeCell ref="M6:P7"/>
    <mergeCell ref="Q6:Q7"/>
    <mergeCell ref="S6:U6"/>
    <mergeCell ref="V6:AA7"/>
    <mergeCell ref="Y4:Y5"/>
    <mergeCell ref="Z4:Z5"/>
    <mergeCell ref="AA4:AA5"/>
    <mergeCell ref="AB4:AB5"/>
    <mergeCell ref="AC4:AC5"/>
    <mergeCell ref="AD4:AD5"/>
    <mergeCell ref="Q4:Q5"/>
    <mergeCell ref="R4:R11"/>
    <mergeCell ref="S4:U5"/>
    <mergeCell ref="V4:V5"/>
    <mergeCell ref="W4:W5"/>
    <mergeCell ref="X4:X5"/>
    <mergeCell ref="S9:U9"/>
    <mergeCell ref="K4:K5"/>
    <mergeCell ref="AB6:AB7"/>
    <mergeCell ref="AC6:AF7"/>
    <mergeCell ref="AG6:AG7"/>
    <mergeCell ref="C7:E7"/>
    <mergeCell ref="S7:U7"/>
    <mergeCell ref="C8:E8"/>
    <mergeCell ref="F8:Q9"/>
    <mergeCell ref="S8:U8"/>
    <mergeCell ref="V8:AG9"/>
    <mergeCell ref="C9:E9"/>
    <mergeCell ref="AB10:AB11"/>
    <mergeCell ref="AC10:AG11"/>
    <mergeCell ref="B12:E12"/>
    <mergeCell ref="F12:R12"/>
    <mergeCell ref="S12:AB12"/>
    <mergeCell ref="AC12:AG12"/>
    <mergeCell ref="C10:E11"/>
    <mergeCell ref="F10:K11"/>
    <mergeCell ref="L10:L11"/>
    <mergeCell ref="M10:Q11"/>
    <mergeCell ref="S10:U11"/>
    <mergeCell ref="V10:AA11"/>
    <mergeCell ref="B13:C13"/>
    <mergeCell ref="F13:G13"/>
    <mergeCell ref="AC13:AG14"/>
    <mergeCell ref="B14:C14"/>
    <mergeCell ref="F14:G14"/>
    <mergeCell ref="D15:I15"/>
    <mergeCell ref="J15:L15"/>
    <mergeCell ref="M15:O15"/>
    <mergeCell ref="P15:T15"/>
    <mergeCell ref="U15:Z15"/>
    <mergeCell ref="AA15:AE15"/>
    <mergeCell ref="AF15:AG15"/>
    <mergeCell ref="D16:I16"/>
    <mergeCell ref="J16:L16"/>
    <mergeCell ref="M16:O16"/>
    <mergeCell ref="P16:T16"/>
    <mergeCell ref="U16:Z16"/>
    <mergeCell ref="AA16:AE16"/>
    <mergeCell ref="AF16:AG16"/>
    <mergeCell ref="AF17:AG17"/>
    <mergeCell ref="D18:I18"/>
    <mergeCell ref="J18:L18"/>
    <mergeCell ref="M18:O18"/>
    <mergeCell ref="P18:T18"/>
    <mergeCell ref="U18:Z18"/>
    <mergeCell ref="AA18:AE18"/>
    <mergeCell ref="AF18:AG18"/>
    <mergeCell ref="D17:I17"/>
    <mergeCell ref="J17:L17"/>
    <mergeCell ref="M17:O17"/>
    <mergeCell ref="P17:T17"/>
    <mergeCell ref="U17:Z17"/>
    <mergeCell ref="AA17:AE17"/>
    <mergeCell ref="AF19:AG19"/>
    <mergeCell ref="B20:F20"/>
    <mergeCell ref="G20:K20"/>
    <mergeCell ref="L20:P20"/>
    <mergeCell ref="Q20:U20"/>
    <mergeCell ref="V20:Z20"/>
    <mergeCell ref="AA20:AD21"/>
    <mergeCell ref="AE20:AF21"/>
    <mergeCell ref="AG20:AG21"/>
    <mergeCell ref="B21:F21"/>
    <mergeCell ref="D19:I19"/>
    <mergeCell ref="J19:L19"/>
    <mergeCell ref="M19:O19"/>
    <mergeCell ref="P19:T19"/>
    <mergeCell ref="U19:Z19"/>
    <mergeCell ref="AA19:AE19"/>
    <mergeCell ref="G21:K21"/>
    <mergeCell ref="L21:P21"/>
    <mergeCell ref="Q21:U21"/>
    <mergeCell ref="V21:Z21"/>
    <mergeCell ref="V22:AG22"/>
    <mergeCell ref="B26:P27"/>
    <mergeCell ref="Q26:Q27"/>
    <mergeCell ref="R26:V26"/>
    <mergeCell ref="W26:W27"/>
    <mergeCell ref="X26:AA26"/>
    <mergeCell ref="J28:J29"/>
    <mergeCell ref="K28:K29"/>
    <mergeCell ref="L28:L29"/>
    <mergeCell ref="M28:M29"/>
    <mergeCell ref="N28:N29"/>
    <mergeCell ref="O28:O29"/>
    <mergeCell ref="AB26:AC26"/>
    <mergeCell ref="AE26:AF26"/>
    <mergeCell ref="R27:V27"/>
    <mergeCell ref="X27:AA27"/>
    <mergeCell ref="AD28:AD29"/>
    <mergeCell ref="AE28:AE29"/>
    <mergeCell ref="AF28:AF29"/>
    <mergeCell ref="AG28:AG29"/>
    <mergeCell ref="C30:E30"/>
    <mergeCell ref="F30:K31"/>
    <mergeCell ref="L30:L31"/>
    <mergeCell ref="M30:P31"/>
    <mergeCell ref="Q30:Q31"/>
    <mergeCell ref="S30:U30"/>
    <mergeCell ref="X28:X29"/>
    <mergeCell ref="Y28:Y29"/>
    <mergeCell ref="Z28:Z29"/>
    <mergeCell ref="AA28:AA29"/>
    <mergeCell ref="AB28:AB29"/>
    <mergeCell ref="AC28:AC29"/>
    <mergeCell ref="P28:P29"/>
    <mergeCell ref="Q28:Q29"/>
    <mergeCell ref="R28:R35"/>
    <mergeCell ref="S28:U29"/>
    <mergeCell ref="V28:V29"/>
    <mergeCell ref="W28:W29"/>
    <mergeCell ref="V30:AA31"/>
    <mergeCell ref="S33:U33"/>
    <mergeCell ref="AB30:AB31"/>
    <mergeCell ref="AC30:AF31"/>
    <mergeCell ref="AG30:AG31"/>
    <mergeCell ref="C31:E31"/>
    <mergeCell ref="S31:U31"/>
    <mergeCell ref="C32:E32"/>
    <mergeCell ref="F32:Q33"/>
    <mergeCell ref="S32:U32"/>
    <mergeCell ref="V32:AG33"/>
    <mergeCell ref="C33:E33"/>
    <mergeCell ref="AB34:AB35"/>
    <mergeCell ref="AC34:AG35"/>
    <mergeCell ref="B36:E36"/>
    <mergeCell ref="F36:R36"/>
    <mergeCell ref="S36:AB36"/>
    <mergeCell ref="AC36:AG36"/>
    <mergeCell ref="C34:E35"/>
    <mergeCell ref="F34:K35"/>
    <mergeCell ref="L34:L35"/>
    <mergeCell ref="M34:Q35"/>
    <mergeCell ref="S34:U35"/>
    <mergeCell ref="V34:AA35"/>
    <mergeCell ref="B28:B35"/>
    <mergeCell ref="C28:E29"/>
    <mergeCell ref="F28:F29"/>
    <mergeCell ref="G28:G29"/>
    <mergeCell ref="H28:H29"/>
    <mergeCell ref="I28:I29"/>
    <mergeCell ref="B37:C37"/>
    <mergeCell ref="F37:G37"/>
    <mergeCell ref="AC37:AG38"/>
    <mergeCell ref="B38:C38"/>
    <mergeCell ref="F38:G38"/>
    <mergeCell ref="D39:I39"/>
    <mergeCell ref="J39:L39"/>
    <mergeCell ref="M39:O39"/>
    <mergeCell ref="P39:T39"/>
    <mergeCell ref="U39:Z39"/>
    <mergeCell ref="AA39:AE39"/>
    <mergeCell ref="AF39:AG39"/>
    <mergeCell ref="D40:I40"/>
    <mergeCell ref="J40:L40"/>
    <mergeCell ref="M40:O40"/>
    <mergeCell ref="P40:T40"/>
    <mergeCell ref="U40:Z40"/>
    <mergeCell ref="AA40:AE40"/>
    <mergeCell ref="AF40:AG40"/>
    <mergeCell ref="AF41:AG41"/>
    <mergeCell ref="D42:I42"/>
    <mergeCell ref="J42:L42"/>
    <mergeCell ref="M42:O42"/>
    <mergeCell ref="P42:T42"/>
    <mergeCell ref="U42:Z42"/>
    <mergeCell ref="AA42:AE42"/>
    <mergeCell ref="AF42:AG42"/>
    <mergeCell ref="D41:I41"/>
    <mergeCell ref="J41:L41"/>
    <mergeCell ref="M41:O41"/>
    <mergeCell ref="P41:T41"/>
    <mergeCell ref="U41:Z41"/>
    <mergeCell ref="AA41:AE41"/>
    <mergeCell ref="G45:K45"/>
    <mergeCell ref="L45:P45"/>
    <mergeCell ref="Q45:U45"/>
    <mergeCell ref="V45:Z45"/>
    <mergeCell ref="V46:AG46"/>
    <mergeCell ref="P47:AG47"/>
    <mergeCell ref="AF43:AG43"/>
    <mergeCell ref="B44:F44"/>
    <mergeCell ref="G44:K44"/>
    <mergeCell ref="L44:P44"/>
    <mergeCell ref="Q44:U44"/>
    <mergeCell ref="V44:Z44"/>
    <mergeCell ref="AA44:AD45"/>
    <mergeCell ref="AE44:AF45"/>
    <mergeCell ref="AG44:AG45"/>
    <mergeCell ref="B45:F45"/>
    <mergeCell ref="D43:I43"/>
    <mergeCell ref="J43:L43"/>
    <mergeCell ref="M43:O43"/>
    <mergeCell ref="P43:T43"/>
    <mergeCell ref="U43:Z43"/>
    <mergeCell ref="AA43:AE4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B17" sqref="B17"/>
    </sheetView>
  </sheetViews>
  <sheetFormatPr defaultRowHeight="16.5"/>
  <cols>
    <col min="1" max="1" width="7.125" bestFit="1" customWidth="1"/>
    <col min="2" max="2" width="15.125" bestFit="1" customWidth="1"/>
    <col min="3" max="3" width="25.625" bestFit="1" customWidth="1"/>
  </cols>
  <sheetData>
    <row r="1" spans="1:3">
      <c r="B1" s="184"/>
    </row>
    <row r="2" spans="1:3">
      <c r="A2" s="179" t="s">
        <v>98</v>
      </c>
      <c r="B2" s="178" t="s">
        <v>99</v>
      </c>
      <c r="C2" s="178" t="s">
        <v>106</v>
      </c>
    </row>
    <row r="3" spans="1:3">
      <c r="A3" s="180"/>
      <c r="B3" s="178" t="s">
        <v>100</v>
      </c>
      <c r="C3" s="178" t="s">
        <v>107</v>
      </c>
    </row>
    <row r="4" spans="1:3">
      <c r="A4" s="180"/>
      <c r="B4" s="178" t="s">
        <v>101</v>
      </c>
      <c r="C4" s="178" t="s">
        <v>108</v>
      </c>
    </row>
    <row r="5" spans="1:3">
      <c r="A5" s="180"/>
      <c r="B5" s="178" t="s">
        <v>102</v>
      </c>
      <c r="C5" s="178" t="s">
        <v>109</v>
      </c>
    </row>
    <row r="6" spans="1:3">
      <c r="A6" s="180"/>
      <c r="B6" s="178" t="s">
        <v>103</v>
      </c>
      <c r="C6" s="178" t="s">
        <v>110</v>
      </c>
    </row>
    <row r="7" spans="1:3">
      <c r="A7" s="181"/>
      <c r="B7" s="178" t="s">
        <v>104</v>
      </c>
      <c r="C7" s="178" t="s">
        <v>111</v>
      </c>
    </row>
    <row r="9" spans="1:3">
      <c r="A9" s="182" t="s">
        <v>105</v>
      </c>
      <c r="B9" s="178" t="s">
        <v>99</v>
      </c>
      <c r="C9" s="178" t="s">
        <v>112</v>
      </c>
    </row>
    <row r="10" spans="1:3">
      <c r="A10" s="180"/>
      <c r="B10" s="178" t="s">
        <v>100</v>
      </c>
      <c r="C10" s="178" t="s">
        <v>116</v>
      </c>
    </row>
    <row r="11" spans="1:3">
      <c r="A11" s="180"/>
      <c r="B11" s="178" t="s">
        <v>101</v>
      </c>
      <c r="C11" s="178" t="s">
        <v>113</v>
      </c>
    </row>
    <row r="12" spans="1:3">
      <c r="A12" s="180"/>
      <c r="B12" s="178" t="s">
        <v>102</v>
      </c>
      <c r="C12" s="178" t="s">
        <v>114</v>
      </c>
    </row>
    <row r="13" spans="1:3">
      <c r="A13" s="180"/>
      <c r="B13" s="178" t="s">
        <v>103</v>
      </c>
      <c r="C13" s="178" t="s">
        <v>115</v>
      </c>
    </row>
    <row r="14" spans="1:3">
      <c r="A14" s="181"/>
      <c r="B14" s="178" t="s">
        <v>104</v>
      </c>
      <c r="C14" s="178" t="s">
        <v>117</v>
      </c>
    </row>
  </sheetData>
  <mergeCells count="2">
    <mergeCell ref="A2:A7"/>
    <mergeCell ref="A9:A14"/>
  </mergeCells>
  <phoneticPr fontId="3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세금계산서</vt:lpstr>
      <vt:lpstr>업체데이터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Kwangil.Yoo</dc:creator>
  <cp:lastModifiedBy>Kwangil.Yoo</cp:lastModifiedBy>
  <dcterms:created xsi:type="dcterms:W3CDTF">2015-01-08T11:50:27Z</dcterms:created>
  <dcterms:modified xsi:type="dcterms:W3CDTF">2015-01-08T14:13:59Z</dcterms:modified>
</cp:coreProperties>
</file>